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te\docs\plannings\cours\"/>
    </mc:Choice>
  </mc:AlternateContent>
  <xr:revisionPtr revIDLastSave="0" documentId="8_{A49ECC1D-C432-462A-B3CB-B60EAD2BE2F7}" xr6:coauthVersionLast="47" xr6:coauthVersionMax="47" xr10:uidLastSave="{00000000-0000-0000-0000-000000000000}"/>
  <bookViews>
    <workbookView xWindow="-120" yWindow="-120" windowWidth="29040" windowHeight="15720" tabRatio="109"/>
  </bookViews>
  <sheets>
    <sheet name="Global" sheetId="1" r:id="rId1"/>
  </sheets>
  <definedNames>
    <definedName name="_xlnm.Print_Area" localSheetId="0">Global!$A$1:$AA$83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68" i="1"/>
  <c r="B71" i="1"/>
  <c r="G7" i="1"/>
  <c r="G68" i="1" s="1"/>
  <c r="B57" i="1"/>
  <c r="B47" i="1"/>
  <c r="B61" i="1"/>
  <c r="B40" i="1"/>
  <c r="B65" i="1"/>
  <c r="G57" i="1"/>
  <c r="G10" i="1"/>
  <c r="B23" i="1"/>
  <c r="B26" i="1"/>
  <c r="B13" i="1"/>
  <c r="B51" i="1"/>
  <c r="L7" i="1"/>
  <c r="L68" i="1" s="1"/>
  <c r="B16" i="1"/>
  <c r="B10" i="1"/>
  <c r="B34" i="1"/>
  <c r="B54" i="1"/>
  <c r="G43" i="1"/>
  <c r="B29" i="1"/>
  <c r="B20" i="1"/>
  <c r="B37" i="1"/>
  <c r="B43" i="1"/>
  <c r="G26" i="1"/>
  <c r="L65" i="1"/>
  <c r="L34" i="1"/>
  <c r="L16" i="1"/>
  <c r="L23" i="1"/>
  <c r="L13" i="1"/>
  <c r="L43" i="1" l="1"/>
  <c r="L26" i="1"/>
  <c r="L37" i="1"/>
  <c r="L51" i="1"/>
  <c r="L57" i="1"/>
  <c r="G16" i="1"/>
  <c r="G54" i="1"/>
  <c r="G20" i="1"/>
  <c r="G37" i="1"/>
  <c r="G71" i="1"/>
  <c r="L20" i="1"/>
  <c r="L40" i="1"/>
  <c r="L47" i="1"/>
  <c r="L61" i="1"/>
  <c r="L71" i="1"/>
  <c r="G29" i="1"/>
  <c r="G23" i="1"/>
  <c r="G34" i="1"/>
  <c r="G40" i="1"/>
  <c r="Q7" i="1"/>
  <c r="L10" i="1"/>
  <c r="L54" i="1"/>
  <c r="L29" i="1"/>
  <c r="G65" i="1"/>
  <c r="G51" i="1"/>
  <c r="G13" i="1"/>
  <c r="G47" i="1"/>
  <c r="G61" i="1"/>
  <c r="Q65" i="1" l="1"/>
  <c r="Q16" i="1"/>
  <c r="Q29" i="1"/>
  <c r="Q51" i="1"/>
  <c r="Q23" i="1"/>
  <c r="Q61" i="1"/>
  <c r="Q71" i="1"/>
  <c r="Q43" i="1"/>
  <c r="Q26" i="1"/>
  <c r="V7" i="1"/>
  <c r="Q57" i="1"/>
  <c r="Q13" i="1"/>
  <c r="Q37" i="1"/>
  <c r="Q40" i="1"/>
  <c r="Q20" i="1"/>
  <c r="Q68" i="1"/>
  <c r="Q47" i="1"/>
  <c r="Q34" i="1"/>
  <c r="Q54" i="1"/>
  <c r="Q10" i="1"/>
  <c r="V57" i="1" l="1"/>
  <c r="V26" i="1"/>
  <c r="V10" i="1"/>
  <c r="V34" i="1"/>
  <c r="V65" i="1"/>
  <c r="V68" i="1"/>
  <c r="V54" i="1"/>
  <c r="V37" i="1"/>
  <c r="V16" i="1"/>
  <c r="V71" i="1"/>
  <c r="V47" i="1"/>
  <c r="V40" i="1"/>
  <c r="V20" i="1"/>
  <c r="V23" i="1"/>
  <c r="V61" i="1"/>
  <c r="V43" i="1"/>
  <c r="V13" i="1"/>
  <c r="V29" i="1"/>
  <c r="V51" i="1"/>
</calcChain>
</file>

<file path=xl/sharedStrings.xml><?xml version="1.0" encoding="utf-8"?>
<sst xmlns="http://schemas.openxmlformats.org/spreadsheetml/2006/main" count="117" uniqueCount="74">
  <si>
    <t>sts</t>
  </si>
  <si>
    <t>eco gestion</t>
  </si>
  <si>
    <t>stic</t>
  </si>
  <si>
    <t>IRSM IRE</t>
  </si>
  <si>
    <t>sti</t>
  </si>
  <si>
    <t>RNCPII CAI</t>
  </si>
  <si>
    <t xml:space="preserve"> </t>
  </si>
  <si>
    <t>L FA</t>
  </si>
  <si>
    <t>Titre III CASP</t>
  </si>
  <si>
    <t>Titre 3 AG AGF</t>
  </si>
  <si>
    <t>L3 STI</t>
  </si>
  <si>
    <t>L eco/gest CDI</t>
  </si>
  <si>
    <t>Ing. BTP</t>
  </si>
  <si>
    <t>TITRE II Respons. RH</t>
  </si>
  <si>
    <t>L eco/gest GO</t>
  </si>
  <si>
    <t>TITRE I Psycho.</t>
  </si>
  <si>
    <t>TITRE II RESP GEST</t>
  </si>
  <si>
    <t>L Eco Droit et GRH</t>
  </si>
  <si>
    <t>L TOF Psy</t>
  </si>
  <si>
    <t>GEN DE</t>
  </si>
  <si>
    <t>DE ADM</t>
  </si>
  <si>
    <t>GEN 1</t>
  </si>
  <si>
    <t>SCO-011 V1.0</t>
  </si>
  <si>
    <t>LP Tourisme</t>
  </si>
  <si>
    <t>L3 auto</t>
  </si>
  <si>
    <t>ARCNAM - CALENDRIER DES WebConfs 1er semestre 2022-2023</t>
  </si>
  <si>
    <t>17h00    - 19h00</t>
  </si>
  <si>
    <t>19h00    - 21h00</t>
  </si>
  <si>
    <t xml:space="preserve">    </t>
  </si>
  <si>
    <t>MARS AVRIL</t>
  </si>
  <si>
    <t>MAI</t>
  </si>
  <si>
    <t>JUIN</t>
  </si>
  <si>
    <t>JUILLET</t>
  </si>
  <si>
    <r>
      <t xml:space="preserve">4/6                 </t>
    </r>
    <r>
      <rPr>
        <b/>
        <sz val="10"/>
        <rFont val="Arial"/>
        <family val="2"/>
      </rPr>
      <t>EME104</t>
    </r>
    <r>
      <rPr>
        <sz val="8"/>
        <rFont val="Arial"/>
        <family val="2"/>
      </rPr>
      <t xml:space="preserve"> Etheve 6</t>
    </r>
  </si>
  <si>
    <r>
      <t xml:space="preserve">11/13      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</rPr>
      <t>TET003</t>
    </r>
    <r>
      <rPr>
        <sz val="8"/>
        <rFont val="Arial"/>
        <family val="2"/>
      </rPr>
      <t xml:space="preserve">   </t>
    </r>
    <r>
      <rPr>
        <sz val="10"/>
        <rFont val="Arial"/>
        <family val="2"/>
      </rPr>
      <t xml:space="preserve"> 8</t>
    </r>
  </si>
  <si>
    <r>
      <t>8</t>
    </r>
    <r>
      <rPr>
        <b/>
        <sz val="10"/>
        <rFont val="Arial"/>
        <family val="2"/>
      </rPr>
      <t xml:space="preserve">   BTP107 </t>
    </r>
    <r>
      <rPr>
        <sz val="10"/>
        <rFont val="Arial"/>
        <family val="2"/>
      </rPr>
      <t xml:space="preserve"> Julia  3</t>
    </r>
  </si>
  <si>
    <r>
      <t xml:space="preserve">1/3/4/13  </t>
    </r>
    <r>
      <rPr>
        <b/>
        <sz val="10"/>
        <rFont val="Arial"/>
        <family val="2"/>
      </rPr>
      <t xml:space="preserve"> CFA010</t>
    </r>
    <r>
      <rPr>
        <sz val="10"/>
        <rFont val="Arial"/>
        <family val="2"/>
      </rPr>
      <t xml:space="preserve"> Chevran 6</t>
    </r>
  </si>
  <si>
    <r>
      <t xml:space="preserve">3/4              </t>
    </r>
    <r>
      <rPr>
        <b/>
        <sz val="10"/>
        <color indexed="36"/>
        <rFont val="Arial"/>
        <family val="2"/>
      </rPr>
      <t>ESC103</t>
    </r>
    <r>
      <rPr>
        <sz val="8"/>
        <color indexed="36"/>
        <rFont val="Arial"/>
        <family val="2"/>
      </rPr>
      <t xml:space="preserve"> Cassam Chenai 6</t>
    </r>
  </si>
  <si>
    <r>
      <t>22/23</t>
    </r>
    <r>
      <rPr>
        <b/>
        <sz val="10"/>
        <rFont val="Arial"/>
        <family val="2"/>
      </rPr>
      <t xml:space="preserve"> UTC502</t>
    </r>
    <r>
      <rPr>
        <sz val="10"/>
        <rFont val="Arial"/>
        <family val="2"/>
      </rPr>
      <t xml:space="preserve">     Lebon      3</t>
    </r>
  </si>
  <si>
    <r>
      <t xml:space="preserve">3               </t>
    </r>
    <r>
      <rPr>
        <b/>
        <sz val="10"/>
        <color indexed="36"/>
        <rFont val="Arial"/>
        <family val="2"/>
      </rPr>
      <t xml:space="preserve">CSV003    </t>
    </r>
    <r>
      <rPr>
        <sz val="10"/>
        <color indexed="36"/>
        <rFont val="Arial"/>
        <family val="2"/>
      </rPr>
      <t>Thiaw-Po-une</t>
    </r>
    <r>
      <rPr>
        <b/>
        <sz val="10"/>
        <color indexed="36"/>
        <rFont val="Arial"/>
        <family val="2"/>
      </rPr>
      <t xml:space="preserve"> </t>
    </r>
    <r>
      <rPr>
        <sz val="8"/>
        <color indexed="36"/>
        <rFont val="Arial"/>
        <family val="2"/>
      </rPr>
      <t xml:space="preserve"> 6</t>
    </r>
  </si>
  <si>
    <r>
      <t xml:space="preserve">4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>DSY006</t>
    </r>
    <r>
      <rPr>
        <sz val="8"/>
        <rFont val="Arial"/>
        <family val="2"/>
      </rPr>
      <t xml:space="preserve">    Brugnon   6</t>
    </r>
  </si>
  <si>
    <r>
      <rPr>
        <sz val="8"/>
        <rFont val="Arial"/>
        <family val="2"/>
      </rPr>
      <t>10</t>
    </r>
    <r>
      <rPr>
        <sz val="10"/>
        <rFont val="Arial"/>
        <family val="2"/>
      </rPr>
      <t xml:space="preserve"> </t>
    </r>
    <r>
      <rPr>
        <b/>
        <sz val="8"/>
        <rFont val="Arial"/>
        <family val="2"/>
      </rPr>
      <t xml:space="preserve">     </t>
    </r>
    <r>
      <rPr>
        <b/>
        <sz val="10"/>
        <rFont val="Arial"/>
        <family val="2"/>
      </rPr>
      <t xml:space="preserve">BTP119 </t>
    </r>
    <r>
      <rPr>
        <sz val="8"/>
        <rFont val="Arial"/>
        <family val="2"/>
      </rPr>
      <t>Cassini  3</t>
    </r>
  </si>
  <si>
    <r>
      <t xml:space="preserve">4/13-15/18 </t>
    </r>
    <r>
      <rPr>
        <b/>
        <sz val="10"/>
        <rFont val="Arial"/>
        <family val="2"/>
      </rPr>
      <t xml:space="preserve"> PST003</t>
    </r>
    <r>
      <rPr>
        <sz val="8"/>
        <rFont val="Arial"/>
        <family val="2"/>
      </rPr>
      <t xml:space="preserve"> Souffrin 6</t>
    </r>
  </si>
  <si>
    <r>
      <t>13/16/17</t>
    </r>
    <r>
      <rPr>
        <b/>
        <sz val="10"/>
        <rFont val="Arial"/>
        <family val="2"/>
      </rPr>
      <t xml:space="preserve">       FAD142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Lebon S. 6</t>
    </r>
  </si>
  <si>
    <r>
      <t>22/23</t>
    </r>
    <r>
      <rPr>
        <b/>
        <sz val="10"/>
        <rFont val="Arial"/>
        <family val="2"/>
      </rPr>
      <t xml:space="preserve"> UTC505</t>
    </r>
    <r>
      <rPr>
        <sz val="10"/>
        <rFont val="Arial"/>
        <family val="2"/>
      </rPr>
      <t xml:space="preserve">     Lebon      3</t>
    </r>
  </si>
  <si>
    <r>
      <t xml:space="preserve">1/3/4/13    </t>
    </r>
    <r>
      <rPr>
        <b/>
        <sz val="10"/>
        <rFont val="Arial"/>
        <family val="2"/>
      </rPr>
      <t xml:space="preserve"> DRA002</t>
    </r>
    <r>
      <rPr>
        <sz val="10"/>
        <rFont val="Arial"/>
        <family val="2"/>
      </rPr>
      <t xml:space="preserve"> Farno. 6</t>
    </r>
  </si>
  <si>
    <r>
      <t xml:space="preserve">11  </t>
    </r>
    <r>
      <rPr>
        <b/>
        <sz val="10"/>
        <rFont val="Arial"/>
        <family val="2"/>
      </rPr>
      <t xml:space="preserve"> CCE003</t>
    </r>
    <r>
      <rPr>
        <sz val="10"/>
        <rFont val="Arial"/>
        <family val="2"/>
      </rPr>
      <t xml:space="preserve">   </t>
    </r>
    <r>
      <rPr>
        <sz val="8"/>
        <rFont val="Arial"/>
        <family val="2"/>
      </rPr>
      <t xml:space="preserve">Maksène </t>
    </r>
    <r>
      <rPr>
        <sz val="10"/>
        <rFont val="Arial"/>
        <family val="2"/>
      </rPr>
      <t xml:space="preserve">   4</t>
    </r>
  </si>
  <si>
    <r>
      <t>8/10</t>
    </r>
    <r>
      <rPr>
        <b/>
        <sz val="10"/>
        <rFont val="Arial"/>
        <family val="2"/>
      </rPr>
      <t xml:space="preserve">   BTP111 </t>
    </r>
    <r>
      <rPr>
        <sz val="10"/>
        <rFont val="Arial"/>
        <family val="2"/>
      </rPr>
      <t xml:space="preserve">  Cassini    3</t>
    </r>
  </si>
  <si>
    <r>
      <t xml:space="preserve">12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>AST113</t>
    </r>
    <r>
      <rPr>
        <sz val="8"/>
        <rFont val="Arial"/>
        <family val="2"/>
      </rPr>
      <t xml:space="preserve"> Hermet 4</t>
    </r>
  </si>
  <si>
    <r>
      <t>22/23</t>
    </r>
    <r>
      <rPr>
        <b/>
        <sz val="10"/>
        <rFont val="Arial"/>
        <family val="2"/>
      </rPr>
      <t xml:space="preserve"> UTC504 </t>
    </r>
    <r>
      <rPr>
        <sz val="10"/>
        <rFont val="Arial"/>
        <family val="2"/>
      </rPr>
      <t xml:space="preserve">   Sitalap.    3</t>
    </r>
  </si>
  <si>
    <r>
      <t>8/10</t>
    </r>
    <r>
      <rPr>
        <b/>
        <sz val="10"/>
        <rFont val="Arial"/>
        <family val="2"/>
      </rPr>
      <t xml:space="preserve">   BTP197   </t>
    </r>
    <r>
      <rPr>
        <sz val="10"/>
        <rFont val="Arial"/>
        <family val="2"/>
      </rPr>
      <t xml:space="preserve"> Delpouy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 xml:space="preserve">  </t>
    </r>
    <r>
      <rPr>
        <sz val="10"/>
        <rFont val="Arial"/>
        <family val="2"/>
      </rPr>
      <t xml:space="preserve"> 3</t>
    </r>
  </si>
  <si>
    <r>
      <t>15/16</t>
    </r>
    <r>
      <rPr>
        <b/>
        <sz val="10"/>
        <rFont val="Arial"/>
        <family val="2"/>
      </rPr>
      <t xml:space="preserve">       FAD117 </t>
    </r>
    <r>
      <rPr>
        <b/>
        <sz val="10"/>
        <color indexed="10"/>
        <rFont val="Arial"/>
        <family val="2"/>
      </rPr>
      <t xml:space="preserve"> </t>
    </r>
    <r>
      <rPr>
        <sz val="10"/>
        <color indexed="10"/>
        <rFont val="Arial"/>
        <family val="2"/>
      </rPr>
      <t xml:space="preserve">Vira </t>
    </r>
    <r>
      <rPr>
        <sz val="10"/>
        <rFont val="Arial"/>
        <family val="2"/>
      </rPr>
      <t>6</t>
    </r>
  </si>
  <si>
    <r>
      <t>14/18</t>
    </r>
    <r>
      <rPr>
        <b/>
        <sz val="10"/>
        <rFont val="Arial"/>
        <family val="2"/>
      </rPr>
      <t xml:space="preserve">    </t>
    </r>
    <r>
      <rPr>
        <b/>
        <sz val="10"/>
        <color indexed="17"/>
        <rFont val="Arial"/>
        <family val="2"/>
      </rPr>
      <t>PST120</t>
    </r>
    <r>
      <rPr>
        <sz val="8"/>
        <rFont val="Arial"/>
        <family val="2"/>
      </rPr>
      <t xml:space="preserve">  Stojcic   6</t>
    </r>
  </si>
  <si>
    <r>
      <t xml:space="preserve">12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 xml:space="preserve">TRS107    </t>
    </r>
    <r>
      <rPr>
        <sz val="8"/>
        <rFont val="Arial"/>
        <family val="2"/>
      </rPr>
      <t xml:space="preserve"> Maksène  6</t>
    </r>
  </si>
  <si>
    <r>
      <t>10</t>
    </r>
    <r>
      <rPr>
        <b/>
        <sz val="10"/>
        <rFont val="Arial"/>
        <family val="2"/>
      </rPr>
      <t xml:space="preserve">   BTP109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 Bolaki</t>
    </r>
    <r>
      <rPr>
        <sz val="10"/>
        <rFont val="Arial"/>
        <family val="2"/>
      </rPr>
      <t xml:space="preserve"> 3</t>
    </r>
  </si>
  <si>
    <r>
      <t>14/18</t>
    </r>
    <r>
      <rPr>
        <b/>
        <sz val="10"/>
        <rFont val="Arial"/>
        <family val="2"/>
      </rPr>
      <t xml:space="preserve">    </t>
    </r>
    <r>
      <rPr>
        <b/>
        <sz val="10"/>
        <color indexed="17"/>
        <rFont val="Arial"/>
        <family val="2"/>
      </rPr>
      <t>PST124</t>
    </r>
    <r>
      <rPr>
        <sz val="8"/>
        <rFont val="Arial"/>
        <family val="2"/>
      </rPr>
      <t xml:space="preserve">   </t>
    </r>
    <r>
      <rPr>
        <strike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>Bouchard       5</t>
    </r>
    <r>
      <rPr>
        <sz val="10"/>
        <rFont val="Arial"/>
        <family val="2"/>
      </rPr>
      <t/>
    </r>
  </si>
  <si>
    <r>
      <t>8/10</t>
    </r>
    <r>
      <rPr>
        <b/>
        <sz val="10"/>
        <rFont val="Arial"/>
        <family val="2"/>
      </rPr>
      <t xml:space="preserve">   UTC104</t>
    </r>
    <r>
      <rPr>
        <b/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  Gadioux   </t>
    </r>
    <r>
      <rPr>
        <sz val="10"/>
        <rFont val="Arial"/>
        <family val="2"/>
      </rPr>
      <t xml:space="preserve"> 3</t>
    </r>
  </si>
  <si>
    <r>
      <t xml:space="preserve">12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>AST107</t>
    </r>
    <r>
      <rPr>
        <sz val="8"/>
        <rFont val="Arial"/>
        <family val="2"/>
      </rPr>
      <t xml:space="preserve"> Leblé 4</t>
    </r>
  </si>
  <si>
    <r>
      <t>8/10</t>
    </r>
    <r>
      <rPr>
        <b/>
        <sz val="10"/>
        <rFont val="Arial"/>
        <family val="2"/>
      </rPr>
      <t xml:space="preserve">   UTC103 </t>
    </r>
    <r>
      <rPr>
        <sz val="10"/>
        <rFont val="Arial"/>
        <family val="2"/>
      </rPr>
      <t xml:space="preserve"> Delpouy  3</t>
    </r>
  </si>
  <si>
    <r>
      <t xml:space="preserve">12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 xml:space="preserve">TRS104    </t>
    </r>
    <r>
      <rPr>
        <sz val="8"/>
        <rFont val="Arial"/>
        <family val="2"/>
      </rPr>
      <t xml:space="preserve"> Lebon S  6</t>
    </r>
  </si>
  <si>
    <r>
      <t xml:space="preserve">8/10   </t>
    </r>
    <r>
      <rPr>
        <b/>
        <sz val="10"/>
        <rFont val="Arial"/>
        <family val="2"/>
      </rPr>
      <t>BTP115</t>
    </r>
    <r>
      <rPr>
        <sz val="10"/>
        <rFont val="Arial"/>
        <family val="2"/>
      </rPr>
      <t xml:space="preserve">  Sorres 3</t>
    </r>
  </si>
  <si>
    <r>
      <t xml:space="preserve">13/17      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7"/>
        <rFont val="Arial"/>
        <family val="2"/>
      </rPr>
      <t>DRS102</t>
    </r>
    <r>
      <rPr>
        <b/>
        <sz val="10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Farnocchia</t>
    </r>
    <r>
      <rPr>
        <sz val="10"/>
        <color indexed="8"/>
        <rFont val="Arial"/>
        <family val="2"/>
      </rPr>
      <t xml:space="preserve"> 6</t>
    </r>
  </si>
  <si>
    <r>
      <t xml:space="preserve">11  </t>
    </r>
    <r>
      <rPr>
        <b/>
        <sz val="10"/>
        <rFont val="Arial"/>
        <family val="2"/>
      </rPr>
      <t xml:space="preserve"> TET099</t>
    </r>
    <r>
      <rPr>
        <sz val="8"/>
        <rFont val="Arial"/>
        <family val="2"/>
      </rPr>
      <t xml:space="preserve"> Mansard 6</t>
    </r>
  </si>
  <si>
    <r>
      <t>9</t>
    </r>
    <r>
      <rPr>
        <b/>
        <sz val="10"/>
        <color indexed="60"/>
        <rFont val="Arial"/>
        <family val="2"/>
      </rPr>
      <t xml:space="preserve">      MTR107 </t>
    </r>
    <r>
      <rPr>
        <sz val="8"/>
        <color indexed="10"/>
        <rFont val="Arial"/>
        <family val="2"/>
      </rPr>
      <t xml:space="preserve"> </t>
    </r>
    <r>
      <rPr>
        <sz val="10"/>
        <color indexed="60"/>
        <rFont val="Arial"/>
        <family val="2"/>
      </rPr>
      <t xml:space="preserve"> </t>
    </r>
    <r>
      <rPr>
        <sz val="8"/>
        <color indexed="60"/>
        <rFont val="Arial"/>
        <family val="2"/>
      </rPr>
      <t>Dubourg</t>
    </r>
    <r>
      <rPr>
        <sz val="10"/>
        <color indexed="60"/>
        <rFont val="Arial"/>
        <family val="2"/>
      </rPr>
      <t xml:space="preserve">   </t>
    </r>
    <r>
      <rPr>
        <sz val="8"/>
        <color indexed="60"/>
        <rFont val="Arial"/>
        <family val="2"/>
      </rPr>
      <t>3</t>
    </r>
  </si>
  <si>
    <r>
      <t xml:space="preserve">14/18 </t>
    </r>
    <r>
      <rPr>
        <b/>
        <sz val="10"/>
        <color indexed="8"/>
        <rFont val="Arial"/>
        <family val="2"/>
      </rPr>
      <t xml:space="preserve"> PST108</t>
    </r>
    <r>
      <rPr>
        <sz val="8"/>
        <color indexed="8"/>
        <rFont val="Arial"/>
        <family val="2"/>
      </rPr>
      <t xml:space="preserve">      Leblé       6</t>
    </r>
  </si>
  <si>
    <r>
      <t xml:space="preserve">12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>AST118</t>
    </r>
    <r>
      <rPr>
        <sz val="8"/>
        <rFont val="Arial"/>
        <family val="2"/>
      </rPr>
      <t xml:space="preserve"> Lebon S. 4</t>
    </r>
  </si>
  <si>
    <r>
      <t>13</t>
    </r>
    <r>
      <rPr>
        <b/>
        <sz val="10"/>
        <rFont val="Arial"/>
        <family val="2"/>
      </rPr>
      <t xml:space="preserve">      FPG109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Brug.Herm. 6</t>
    </r>
  </si>
  <si>
    <r>
      <t xml:space="preserve">1//3/4/11/13  </t>
    </r>
    <r>
      <rPr>
        <b/>
        <sz val="10"/>
        <rFont val="Arial"/>
        <family val="2"/>
      </rPr>
      <t xml:space="preserve"> TET007</t>
    </r>
    <r>
      <rPr>
        <sz val="8"/>
        <rFont val="Arial"/>
        <family val="2"/>
      </rPr>
      <t xml:space="preserve">   Lebon   6</t>
    </r>
  </si>
  <si>
    <r>
      <t xml:space="preserve">14/15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     DSY103  </t>
    </r>
    <r>
      <rPr>
        <b/>
        <sz val="8"/>
        <color indexed="10"/>
        <rFont val="Arial"/>
        <family val="2"/>
      </rPr>
      <t xml:space="preserve"> </t>
    </r>
    <r>
      <rPr>
        <sz val="8"/>
        <color indexed="10"/>
        <rFont val="Arial"/>
        <family val="2"/>
      </rPr>
      <t>Brugnon</t>
    </r>
    <r>
      <rPr>
        <sz val="10"/>
        <rFont val="Arial"/>
        <family val="2"/>
      </rPr>
      <t xml:space="preserve"> 6</t>
    </r>
  </si>
  <si>
    <r>
      <rPr>
        <sz val="10"/>
        <rFont val="Arial"/>
        <family val="2"/>
      </rPr>
      <t xml:space="preserve">4      </t>
    </r>
    <r>
      <rPr>
        <b/>
        <sz val="10"/>
        <rFont val="Arial"/>
        <family val="2"/>
      </rPr>
      <t xml:space="preserve"> DSY020 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Brugnon</t>
    </r>
    <r>
      <rPr>
        <sz val="10"/>
        <rFont val="Arial"/>
        <family val="2"/>
      </rPr>
      <t xml:space="preserve"> 6</t>
    </r>
  </si>
  <si>
    <r>
      <t xml:space="preserve">1/3/13-15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>DSY005</t>
    </r>
    <r>
      <rPr>
        <sz val="8"/>
        <rFont val="Arial"/>
        <family val="2"/>
      </rPr>
      <t xml:space="preserve">    Brugnon   6</t>
    </r>
  </si>
  <si>
    <r>
      <t xml:space="preserve">14/18 </t>
    </r>
    <r>
      <rPr>
        <b/>
        <sz val="10"/>
        <color indexed="8"/>
        <rFont val="Arial"/>
        <family val="2"/>
      </rPr>
      <t xml:space="preserve"> PST108</t>
    </r>
    <r>
      <rPr>
        <sz val="8"/>
        <color indexed="8"/>
        <rFont val="Arial"/>
        <family val="2"/>
      </rPr>
      <t xml:space="preserve">   Leblé     6</t>
    </r>
  </si>
  <si>
    <r>
      <t>1/3/11/13-15</t>
    </r>
    <r>
      <rPr>
        <b/>
        <sz val="10"/>
        <rFont val="Arial"/>
        <family val="2"/>
      </rPr>
      <t xml:space="preserve">       TET010 </t>
    </r>
    <r>
      <rPr>
        <b/>
        <sz val="10"/>
        <color indexed="10"/>
        <rFont val="Arial"/>
        <family val="2"/>
      </rPr>
      <t xml:space="preserve"> </t>
    </r>
    <r>
      <rPr>
        <sz val="10"/>
        <color indexed="10"/>
        <rFont val="Arial"/>
        <family val="2"/>
      </rPr>
      <t xml:space="preserve">Vira </t>
    </r>
    <r>
      <rPr>
        <sz val="10"/>
        <rFont val="Arial"/>
        <family val="2"/>
      </rPr>
      <t>6</t>
    </r>
  </si>
  <si>
    <r>
      <t>4/13-15/18</t>
    </r>
    <r>
      <rPr>
        <b/>
        <sz val="10"/>
        <color indexed="8"/>
        <rFont val="Arial"/>
        <family val="2"/>
      </rPr>
      <t xml:space="preserve">  </t>
    </r>
    <r>
      <rPr>
        <b/>
        <sz val="10"/>
        <color indexed="30"/>
        <rFont val="Arial"/>
        <family val="2"/>
      </rPr>
      <t>WC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7"/>
        <rFont val="Arial"/>
        <family val="2"/>
      </rPr>
      <t>PST003</t>
    </r>
    <r>
      <rPr>
        <sz val="8"/>
        <color indexed="8"/>
        <rFont val="Arial"/>
        <family val="2"/>
      </rPr>
      <t xml:space="preserve"> Souffrin 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</si>
</sst>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dddd\ dd\ mmmm"/>
  </numFmts>
  <fonts count="49" x14ac:knownFonts="1">
    <font>
      <sz val="10"/>
      <name val="Arial"/>
    </font>
    <font>
      <b/>
      <sz val="10"/>
      <name val="Arial"/>
      <family val="2"/>
    </font>
    <font>
      <b/>
      <sz val="10"/>
      <color indexed="13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indexed="13"/>
      <name val="Arial"/>
      <family val="2"/>
    </font>
    <font>
      <sz val="8"/>
      <color indexed="15"/>
      <name val="Arial"/>
      <family val="2"/>
    </font>
    <font>
      <sz val="8"/>
      <color indexed="61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61"/>
      <name val="Arial"/>
      <family val="2"/>
    </font>
    <font>
      <sz val="10"/>
      <color indexed="57"/>
      <name val="Arial"/>
      <family val="2"/>
    </font>
    <font>
      <sz val="6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sz val="12"/>
      <color indexed="18"/>
      <name val="Arial"/>
      <family val="2"/>
    </font>
    <font>
      <sz val="10"/>
      <color indexed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indexed="52"/>
      <name val="Arial"/>
      <family val="2"/>
    </font>
    <font>
      <sz val="10"/>
      <color indexed="53"/>
      <name val="Arial"/>
      <family val="2"/>
    </font>
    <font>
      <sz val="10"/>
      <color indexed="36"/>
      <name val="Arial"/>
      <family val="2"/>
    </font>
    <font>
      <sz val="8"/>
      <color indexed="60"/>
      <name val="Arial"/>
      <family val="2"/>
    </font>
    <font>
      <b/>
      <sz val="10"/>
      <color indexed="36"/>
      <name val="Arial"/>
      <family val="2"/>
    </font>
    <font>
      <sz val="8"/>
      <color indexed="36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trike/>
      <sz val="8"/>
      <color indexed="10"/>
      <name val="Arial"/>
      <family val="2"/>
    </font>
    <font>
      <sz val="8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60"/>
      <name val="Arial"/>
      <family val="2"/>
    </font>
    <font>
      <sz val="10"/>
      <color indexed="60"/>
      <name val="Arial"/>
      <family val="2"/>
    </font>
    <font>
      <b/>
      <sz val="8"/>
      <color indexed="10"/>
      <name val="Arial"/>
      <family val="2"/>
    </font>
    <font>
      <b/>
      <sz val="10"/>
      <color indexed="30"/>
      <name val="Arial"/>
      <family val="2"/>
    </font>
    <font>
      <sz val="10"/>
      <color theme="3" tint="0.39997558519241921"/>
      <name val="Arial"/>
      <family val="2"/>
    </font>
    <font>
      <sz val="10"/>
      <color rgb="FF7030A0"/>
      <name val="Arial"/>
      <family val="2"/>
    </font>
    <font>
      <sz val="10"/>
      <color theme="1" tint="0.499984740745262"/>
      <name val="Arial"/>
      <family val="2"/>
    </font>
    <font>
      <sz val="10"/>
      <color theme="0" tint="-0.34998626667073579"/>
      <name val="Arial"/>
      <family val="2"/>
    </font>
    <font>
      <sz val="10"/>
      <color theme="0" tint="-0.249977111117893"/>
      <name val="Arial"/>
      <family val="2"/>
    </font>
    <font>
      <sz val="10"/>
      <color rgb="FFFFC000"/>
      <name val="Arial"/>
      <family val="2"/>
    </font>
    <font>
      <sz val="8"/>
      <color rgb="FF0070C0"/>
      <name val="Arial"/>
      <family val="2"/>
    </font>
    <font>
      <sz val="8"/>
      <color theme="5" tint="-0.249977111117893"/>
      <name val="Arial"/>
      <family val="2"/>
    </font>
    <font>
      <sz val="8"/>
      <color rgb="FF7030A0"/>
      <name val="Arial"/>
      <family val="2"/>
    </font>
    <font>
      <b/>
      <i/>
      <sz val="10"/>
      <color rgb="FFFF0000"/>
      <name val="Arial"/>
      <family val="2"/>
    </font>
    <font>
      <sz val="14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rgb="FFFF0000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rgb="FFFF0000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rgb="FFFF0000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medium">
        <color rgb="FFFF0000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medium">
        <color rgb="FFFF0000"/>
      </diagonal>
    </border>
  </borders>
  <cellStyleXfs count="1">
    <xf numFmtId="0" fontId="0" fillId="0" borderId="0"/>
  </cellStyleXfs>
  <cellXfs count="2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Alignment="1"/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12" fillId="3" borderId="0" xfId="0" applyFont="1" applyFill="1" applyAlignment="1">
      <alignment wrapText="1"/>
    </xf>
    <xf numFmtId="0" fontId="13" fillId="4" borderId="0" xfId="0" applyFont="1" applyFill="1" applyAlignment="1">
      <alignment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0" fillId="5" borderId="0" xfId="0" applyFill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Fill="1" applyAlignment="1">
      <alignment horizontal="left" wrapText="1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8" fillId="0" borderId="0" xfId="0" applyFont="1" applyFill="1" applyBorder="1" applyAlignment="1">
      <alignment horizontal="left" vertical="center"/>
    </xf>
    <xf numFmtId="0" fontId="0" fillId="0" borderId="3" xfId="0" applyNumberFormat="1" applyBorder="1" applyAlignment="1">
      <alignment horizontal="center" vertical="center" wrapText="1"/>
    </xf>
    <xf numFmtId="0" fontId="0" fillId="0" borderId="0" xfId="0" applyNumberFormat="1" applyAlignment="1">
      <alignment wrapText="1"/>
    </xf>
    <xf numFmtId="0" fontId="1" fillId="6" borderId="4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vertical="center" wrapText="1"/>
    </xf>
    <xf numFmtId="0" fontId="22" fillId="0" borderId="0" xfId="0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3" fillId="0" borderId="0" xfId="0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0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horizontal="left"/>
    </xf>
    <xf numFmtId="0" fontId="4" fillId="0" borderId="0" xfId="0" applyFont="1" applyAlignment="1">
      <alignment wrapText="1"/>
    </xf>
    <xf numFmtId="0" fontId="10" fillId="0" borderId="0" xfId="0" applyFont="1" applyBorder="1" applyAlignment="1">
      <alignment horizontal="left"/>
    </xf>
    <xf numFmtId="0" fontId="38" fillId="0" borderId="0" xfId="0" applyFont="1" applyBorder="1" applyAlignment="1">
      <alignment horizontal="center"/>
    </xf>
    <xf numFmtId="0" fontId="39" fillId="0" borderId="9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/>
    </xf>
    <xf numFmtId="0" fontId="10" fillId="0" borderId="7" xfId="0" applyFont="1" applyBorder="1" applyAlignment="1">
      <alignment wrapText="1"/>
    </xf>
    <xf numFmtId="0" fontId="39" fillId="0" borderId="10" xfId="0" applyFont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0" fontId="39" fillId="0" borderId="10" xfId="0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0" xfId="0" applyNumberFormat="1" applyFill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1" fillId="0" borderId="15" xfId="0" applyNumberFormat="1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left" wrapText="1"/>
    </xf>
    <xf numFmtId="0" fontId="10" fillId="0" borderId="0" xfId="0" applyFont="1" applyAlignment="1">
      <alignment wrapText="1"/>
    </xf>
    <xf numFmtId="0" fontId="10" fillId="0" borderId="5" xfId="0" applyFont="1" applyBorder="1" applyAlignment="1">
      <alignment wrapText="1"/>
    </xf>
    <xf numFmtId="0" fontId="41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left" wrapText="1"/>
    </xf>
    <xf numFmtId="0" fontId="43" fillId="0" borderId="7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43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40" fillId="0" borderId="25" xfId="0" applyFont="1" applyBorder="1" applyAlignment="1">
      <alignment horizontal="center"/>
    </xf>
    <xf numFmtId="0" fontId="0" fillId="0" borderId="5" xfId="0" applyBorder="1" applyAlignment="1">
      <alignment wrapText="1"/>
    </xf>
    <xf numFmtId="0" fontId="21" fillId="0" borderId="5" xfId="0" applyFont="1" applyBorder="1" applyAlignment="1">
      <alignment horizontal="center"/>
    </xf>
    <xf numFmtId="0" fontId="39" fillId="0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0" fillId="0" borderId="18" xfId="0" applyFont="1" applyBorder="1" applyAlignment="1">
      <alignment horizontal="left"/>
    </xf>
    <xf numFmtId="0" fontId="4" fillId="0" borderId="4" xfId="0" applyFont="1" applyFill="1" applyBorder="1" applyAlignment="1">
      <alignment vertical="center" wrapText="1"/>
    </xf>
    <xf numFmtId="0" fontId="0" fillId="0" borderId="10" xfId="0" applyBorder="1" applyAlignment="1">
      <alignment horizontal="left"/>
    </xf>
    <xf numFmtId="0" fontId="4" fillId="0" borderId="27" xfId="0" applyNumberFormat="1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vertical="center" wrapText="1"/>
    </xf>
    <xf numFmtId="0" fontId="44" fillId="0" borderId="12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vertical="center" wrapText="1"/>
    </xf>
    <xf numFmtId="0" fontId="44" fillId="0" borderId="12" xfId="0" applyFont="1" applyFill="1" applyBorder="1" applyAlignment="1">
      <alignment vertical="center" wrapText="1"/>
    </xf>
    <xf numFmtId="0" fontId="4" fillId="0" borderId="28" xfId="0" applyNumberFormat="1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44" fillId="0" borderId="29" xfId="0" applyFont="1" applyFill="1" applyBorder="1" applyAlignment="1">
      <alignment vertical="center" wrapText="1"/>
    </xf>
    <xf numFmtId="0" fontId="44" fillId="0" borderId="33" xfId="0" applyFont="1" applyFill="1" applyBorder="1" applyAlignment="1">
      <alignment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vertical="center" wrapText="1"/>
    </xf>
    <xf numFmtId="0" fontId="45" fillId="0" borderId="29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top" wrapText="1"/>
    </xf>
    <xf numFmtId="0" fontId="4" fillId="0" borderId="37" xfId="0" applyNumberFormat="1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top" wrapText="1"/>
    </xf>
    <xf numFmtId="0" fontId="4" fillId="0" borderId="41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4" fillId="0" borderId="17" xfId="0" applyNumberFormat="1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46" fillId="8" borderId="12" xfId="0" applyFont="1" applyFill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6" fillId="8" borderId="28" xfId="0" applyFont="1" applyFill="1" applyBorder="1" applyAlignment="1">
      <alignment horizontal="center" vertical="center" wrapText="1"/>
    </xf>
    <xf numFmtId="0" fontId="10" fillId="9" borderId="29" xfId="0" applyFont="1" applyFill="1" applyBorder="1" applyAlignment="1">
      <alignment horizontal="center" vertical="center" wrapText="1"/>
    </xf>
    <xf numFmtId="0" fontId="11" fillId="10" borderId="29" xfId="0" applyFont="1" applyFill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  <xf numFmtId="0" fontId="4" fillId="0" borderId="29" xfId="0" applyNumberFormat="1" applyFont="1" applyBorder="1" applyAlignment="1">
      <alignment horizontal="center" vertical="center" wrapText="1"/>
    </xf>
    <xf numFmtId="0" fontId="4" fillId="7" borderId="51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0" borderId="28" xfId="0" applyNumberFormat="1" applyFont="1" applyBorder="1" applyAlignment="1">
      <alignment horizontal="center" vertical="center" wrapText="1"/>
    </xf>
    <xf numFmtId="0" fontId="4" fillId="0" borderId="30" xfId="0" applyNumberFormat="1" applyFont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center" vertical="center" wrapText="1"/>
    </xf>
    <xf numFmtId="0" fontId="4" fillId="7" borderId="42" xfId="0" applyFont="1" applyFill="1" applyBorder="1" applyAlignment="1">
      <alignment horizontal="center" vertical="center" wrapText="1"/>
    </xf>
    <xf numFmtId="0" fontId="10" fillId="5" borderId="33" xfId="0" applyFont="1" applyFill="1" applyBorder="1" applyAlignment="1">
      <alignment horizontal="center" vertical="center" wrapText="1"/>
    </xf>
    <xf numFmtId="0" fontId="4" fillId="7" borderId="50" xfId="0" applyFont="1" applyFill="1" applyBorder="1" applyAlignment="1">
      <alignment horizontal="center" vertical="center" wrapText="1"/>
    </xf>
    <xf numFmtId="0" fontId="4" fillId="7" borderId="52" xfId="0" applyFont="1" applyFill="1" applyBorder="1" applyAlignment="1">
      <alignment horizontal="center" vertical="center" wrapText="1"/>
    </xf>
    <xf numFmtId="0" fontId="4" fillId="0" borderId="43" xfId="0" applyNumberFormat="1" applyFont="1" applyBorder="1" applyAlignment="1">
      <alignment horizontal="center" vertical="center" wrapText="1"/>
    </xf>
    <xf numFmtId="0" fontId="10" fillId="11" borderId="2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5" fillId="1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7" borderId="53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13" borderId="29" xfId="0" applyFont="1" applyFill="1" applyBorder="1" applyAlignment="1">
      <alignment horizontal="center" vertical="center" wrapText="1"/>
    </xf>
    <xf numFmtId="0" fontId="10" fillId="9" borderId="28" xfId="0" applyFont="1" applyFill="1" applyBorder="1" applyAlignment="1">
      <alignment horizontal="center" vertical="center" wrapText="1"/>
    </xf>
    <xf numFmtId="177" fontId="10" fillId="14" borderId="41" xfId="0" applyNumberFormat="1" applyFont="1" applyFill="1" applyBorder="1" applyAlignment="1">
      <alignment horizontal="center" wrapText="1"/>
    </xf>
    <xf numFmtId="0" fontId="0" fillId="14" borderId="6" xfId="0" applyFill="1" applyBorder="1" applyAlignment="1">
      <alignment horizontal="center" wrapText="1"/>
    </xf>
    <xf numFmtId="0" fontId="0" fillId="14" borderId="44" xfId="0" applyFill="1" applyBorder="1" applyAlignment="1">
      <alignment horizontal="center" wrapText="1"/>
    </xf>
    <xf numFmtId="177" fontId="10" fillId="14" borderId="45" xfId="0" applyNumberFormat="1" applyFont="1" applyFill="1" applyBorder="1" applyAlignment="1">
      <alignment horizontal="center" wrapText="1"/>
    </xf>
    <xf numFmtId="0" fontId="0" fillId="14" borderId="46" xfId="0" applyFill="1" applyBorder="1" applyAlignment="1">
      <alignment horizontal="center" wrapText="1"/>
    </xf>
    <xf numFmtId="0" fontId="0" fillId="14" borderId="47" xfId="0" applyFill="1" applyBorder="1" applyAlignment="1">
      <alignment horizontal="center" wrapText="1"/>
    </xf>
    <xf numFmtId="0" fontId="0" fillId="14" borderId="0" xfId="0" applyFill="1" applyBorder="1" applyAlignment="1">
      <alignment horizontal="center" wrapText="1"/>
    </xf>
    <xf numFmtId="177" fontId="10" fillId="15" borderId="45" xfId="0" applyNumberFormat="1" applyFont="1" applyFill="1" applyBorder="1" applyAlignment="1">
      <alignment horizontal="center" wrapText="1"/>
    </xf>
    <xf numFmtId="0" fontId="0" fillId="15" borderId="46" xfId="0" applyFill="1" applyBorder="1" applyAlignment="1">
      <alignment horizontal="center" wrapText="1"/>
    </xf>
    <xf numFmtId="0" fontId="0" fillId="15" borderId="47" xfId="0" applyFill="1" applyBorder="1" applyAlignment="1">
      <alignment horizontal="center" wrapText="1"/>
    </xf>
    <xf numFmtId="177" fontId="10" fillId="14" borderId="14" xfId="0" applyNumberFormat="1" applyFont="1" applyFill="1" applyBorder="1" applyAlignment="1">
      <alignment horizontal="center" wrapText="1"/>
    </xf>
    <xf numFmtId="177" fontId="10" fillId="14" borderId="46" xfId="0" applyNumberFormat="1" applyFont="1" applyFill="1" applyBorder="1" applyAlignment="1">
      <alignment horizontal="center" wrapText="1"/>
    </xf>
    <xf numFmtId="177" fontId="10" fillId="14" borderId="47" xfId="0" applyNumberFormat="1" applyFont="1" applyFill="1" applyBorder="1" applyAlignment="1">
      <alignment horizontal="center" wrapText="1"/>
    </xf>
    <xf numFmtId="177" fontId="0" fillId="14" borderId="6" xfId="0" applyNumberFormat="1" applyFill="1" applyBorder="1" applyAlignment="1">
      <alignment horizontal="center" wrapText="1"/>
    </xf>
    <xf numFmtId="177" fontId="0" fillId="14" borderId="44" xfId="0" applyNumberForma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/>
    </xf>
    <xf numFmtId="177" fontId="10" fillId="15" borderId="48" xfId="0" applyNumberFormat="1" applyFont="1" applyFill="1" applyBorder="1" applyAlignment="1">
      <alignment horizontal="center" wrapText="1"/>
    </xf>
    <xf numFmtId="0" fontId="19" fillId="0" borderId="4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19" fillId="0" borderId="48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177" fontId="48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wrapText="1"/>
    </xf>
    <xf numFmtId="14" fontId="15" fillId="0" borderId="0" xfId="0" applyNumberFormat="1" applyFont="1" applyFill="1" applyAlignment="1">
      <alignment horizontal="left" wrapText="1"/>
    </xf>
    <xf numFmtId="0" fontId="0" fillId="0" borderId="0" xfId="0" applyBorder="1" applyAlignment="1">
      <alignment horizont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wrapText="1"/>
    </xf>
    <xf numFmtId="0" fontId="0" fillId="14" borderId="4" xfId="0" applyFill="1" applyBorder="1" applyAlignment="1">
      <alignment horizontal="center" wrapText="1"/>
    </xf>
    <xf numFmtId="177" fontId="10" fillId="15" borderId="41" xfId="0" applyNumberFormat="1" applyFont="1" applyFill="1" applyBorder="1" applyAlignment="1">
      <alignment horizontal="center" wrapText="1"/>
    </xf>
    <xf numFmtId="0" fontId="0" fillId="15" borderId="6" xfId="0" applyFill="1" applyBorder="1" applyAlignment="1">
      <alignment horizontal="center" wrapText="1"/>
    </xf>
    <xf numFmtId="0" fontId="0" fillId="15" borderId="44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57150</xdr:colOff>
      <xdr:row>19</xdr:row>
      <xdr:rowOff>0</xdr:rowOff>
    </xdr:from>
    <xdr:to>
      <xdr:col>22</xdr:col>
      <xdr:colOff>0</xdr:colOff>
      <xdr:row>19</xdr:row>
      <xdr:rowOff>0</xdr:rowOff>
    </xdr:to>
    <xdr:sp macro="" textlink="">
      <xdr:nvSpPr>
        <xdr:cNvPr id="286850" name="Freeform 1">
          <a:extLst>
            <a:ext uri="{FF2B5EF4-FFF2-40B4-BE49-F238E27FC236}">
              <a16:creationId xmlns:a16="http://schemas.microsoft.com/office/drawing/2014/main" id="{F01112C2-5045-42F9-BBA0-A83B3AAE2687}"/>
            </a:ext>
          </a:extLst>
        </xdr:cNvPr>
        <xdr:cNvSpPr>
          <a:spLocks/>
        </xdr:cNvSpPr>
      </xdr:nvSpPr>
      <xdr:spPr bwMode="auto">
        <a:xfrm>
          <a:off x="13525500" y="6162675"/>
          <a:ext cx="69532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22</xdr:col>
      <xdr:colOff>9525</xdr:colOff>
      <xdr:row>19</xdr:row>
      <xdr:rowOff>0</xdr:rowOff>
    </xdr:from>
    <xdr:to>
      <xdr:col>23</xdr:col>
      <xdr:colOff>0</xdr:colOff>
      <xdr:row>19</xdr:row>
      <xdr:rowOff>0</xdr:rowOff>
    </xdr:to>
    <xdr:sp macro="" textlink="">
      <xdr:nvSpPr>
        <xdr:cNvPr id="286851" name="Freeform 2">
          <a:extLst>
            <a:ext uri="{FF2B5EF4-FFF2-40B4-BE49-F238E27FC236}">
              <a16:creationId xmlns:a16="http://schemas.microsoft.com/office/drawing/2014/main" id="{07A8CA42-61B5-4EA9-8228-4EA94866FD3A}"/>
            </a:ext>
          </a:extLst>
        </xdr:cNvPr>
        <xdr:cNvSpPr>
          <a:spLocks/>
        </xdr:cNvSpPr>
      </xdr:nvSpPr>
      <xdr:spPr bwMode="auto">
        <a:xfrm>
          <a:off x="14230350" y="6162675"/>
          <a:ext cx="7048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57150</xdr:colOff>
      <xdr:row>63</xdr:row>
      <xdr:rowOff>0</xdr:rowOff>
    </xdr:from>
    <xdr:to>
      <xdr:col>22</xdr:col>
      <xdr:colOff>0</xdr:colOff>
      <xdr:row>73</xdr:row>
      <xdr:rowOff>0</xdr:rowOff>
    </xdr:to>
    <xdr:sp macro="" textlink="">
      <xdr:nvSpPr>
        <xdr:cNvPr id="286852" name="Freeform 7">
          <a:extLst>
            <a:ext uri="{FF2B5EF4-FFF2-40B4-BE49-F238E27FC236}">
              <a16:creationId xmlns:a16="http://schemas.microsoft.com/office/drawing/2014/main" id="{2980981D-9E84-4756-B551-D20C882766FD}"/>
            </a:ext>
          </a:extLst>
        </xdr:cNvPr>
        <xdr:cNvSpPr>
          <a:spLocks/>
        </xdr:cNvSpPr>
      </xdr:nvSpPr>
      <xdr:spPr bwMode="auto">
        <a:xfrm>
          <a:off x="13525500" y="27136725"/>
          <a:ext cx="69532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22</xdr:col>
      <xdr:colOff>9525</xdr:colOff>
      <xdr:row>63</xdr:row>
      <xdr:rowOff>0</xdr:rowOff>
    </xdr:from>
    <xdr:to>
      <xdr:col>23</xdr:col>
      <xdr:colOff>0</xdr:colOff>
      <xdr:row>73</xdr:row>
      <xdr:rowOff>0</xdr:rowOff>
    </xdr:to>
    <xdr:sp macro="" textlink="">
      <xdr:nvSpPr>
        <xdr:cNvPr id="286853" name="Freeform 8">
          <a:extLst>
            <a:ext uri="{FF2B5EF4-FFF2-40B4-BE49-F238E27FC236}">
              <a16:creationId xmlns:a16="http://schemas.microsoft.com/office/drawing/2014/main" id="{86804A81-669E-409A-9CD6-725495E87A7B}"/>
            </a:ext>
          </a:extLst>
        </xdr:cNvPr>
        <xdr:cNvSpPr>
          <a:spLocks/>
        </xdr:cNvSpPr>
      </xdr:nvSpPr>
      <xdr:spPr bwMode="auto">
        <a:xfrm>
          <a:off x="14230350" y="27136725"/>
          <a:ext cx="7048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57150</xdr:colOff>
      <xdr:row>19</xdr:row>
      <xdr:rowOff>0</xdr:rowOff>
    </xdr:from>
    <xdr:to>
      <xdr:col>22</xdr:col>
      <xdr:colOff>0</xdr:colOff>
      <xdr:row>19</xdr:row>
      <xdr:rowOff>0</xdr:rowOff>
    </xdr:to>
    <xdr:sp macro="" textlink="">
      <xdr:nvSpPr>
        <xdr:cNvPr id="286854" name="Freeform 9">
          <a:extLst>
            <a:ext uri="{FF2B5EF4-FFF2-40B4-BE49-F238E27FC236}">
              <a16:creationId xmlns:a16="http://schemas.microsoft.com/office/drawing/2014/main" id="{33172B67-BD5B-4E8A-84F1-2B8703DEDE74}"/>
            </a:ext>
          </a:extLst>
        </xdr:cNvPr>
        <xdr:cNvSpPr>
          <a:spLocks/>
        </xdr:cNvSpPr>
      </xdr:nvSpPr>
      <xdr:spPr bwMode="auto">
        <a:xfrm>
          <a:off x="13525500" y="6162675"/>
          <a:ext cx="69532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22</xdr:col>
      <xdr:colOff>9525</xdr:colOff>
      <xdr:row>19</xdr:row>
      <xdr:rowOff>0</xdr:rowOff>
    </xdr:from>
    <xdr:to>
      <xdr:col>23</xdr:col>
      <xdr:colOff>9525</xdr:colOff>
      <xdr:row>19</xdr:row>
      <xdr:rowOff>0</xdr:rowOff>
    </xdr:to>
    <xdr:sp macro="" textlink="">
      <xdr:nvSpPr>
        <xdr:cNvPr id="286855" name="Freeform 10">
          <a:extLst>
            <a:ext uri="{FF2B5EF4-FFF2-40B4-BE49-F238E27FC236}">
              <a16:creationId xmlns:a16="http://schemas.microsoft.com/office/drawing/2014/main" id="{D35A5FC3-9273-497D-930D-AC60FBA7BDEB}"/>
            </a:ext>
          </a:extLst>
        </xdr:cNvPr>
        <xdr:cNvSpPr>
          <a:spLocks/>
        </xdr:cNvSpPr>
      </xdr:nvSpPr>
      <xdr:spPr bwMode="auto">
        <a:xfrm>
          <a:off x="14230350" y="6162675"/>
          <a:ext cx="71437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38100</xdr:colOff>
      <xdr:row>19</xdr:row>
      <xdr:rowOff>0</xdr:rowOff>
    </xdr:from>
    <xdr:to>
      <xdr:col>22</xdr:col>
      <xdr:colOff>9525</xdr:colOff>
      <xdr:row>19</xdr:row>
      <xdr:rowOff>0</xdr:rowOff>
    </xdr:to>
    <xdr:sp macro="" textlink="">
      <xdr:nvSpPr>
        <xdr:cNvPr id="286856" name="Freeform 12">
          <a:extLst>
            <a:ext uri="{FF2B5EF4-FFF2-40B4-BE49-F238E27FC236}">
              <a16:creationId xmlns:a16="http://schemas.microsoft.com/office/drawing/2014/main" id="{7FBB7A0B-2DAA-4279-9F72-4D066CF62A54}"/>
            </a:ext>
          </a:extLst>
        </xdr:cNvPr>
        <xdr:cNvSpPr>
          <a:spLocks/>
        </xdr:cNvSpPr>
      </xdr:nvSpPr>
      <xdr:spPr bwMode="auto">
        <a:xfrm>
          <a:off x="13506450" y="6162675"/>
          <a:ext cx="72390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57150</xdr:colOff>
      <xdr:row>63</xdr:row>
      <xdr:rowOff>0</xdr:rowOff>
    </xdr:from>
    <xdr:to>
      <xdr:col>22</xdr:col>
      <xdr:colOff>0</xdr:colOff>
      <xdr:row>73</xdr:row>
      <xdr:rowOff>0</xdr:rowOff>
    </xdr:to>
    <xdr:sp macro="" textlink="">
      <xdr:nvSpPr>
        <xdr:cNvPr id="286857" name="Freeform 21">
          <a:extLst>
            <a:ext uri="{FF2B5EF4-FFF2-40B4-BE49-F238E27FC236}">
              <a16:creationId xmlns:a16="http://schemas.microsoft.com/office/drawing/2014/main" id="{9BCC2ABC-A6A7-4256-BC75-797CDCFF599D}"/>
            </a:ext>
          </a:extLst>
        </xdr:cNvPr>
        <xdr:cNvSpPr>
          <a:spLocks/>
        </xdr:cNvSpPr>
      </xdr:nvSpPr>
      <xdr:spPr bwMode="auto">
        <a:xfrm>
          <a:off x="13525500" y="27136725"/>
          <a:ext cx="69532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22</xdr:col>
      <xdr:colOff>9525</xdr:colOff>
      <xdr:row>63</xdr:row>
      <xdr:rowOff>0</xdr:rowOff>
    </xdr:from>
    <xdr:to>
      <xdr:col>23</xdr:col>
      <xdr:colOff>9525</xdr:colOff>
      <xdr:row>73</xdr:row>
      <xdr:rowOff>0</xdr:rowOff>
    </xdr:to>
    <xdr:sp macro="" textlink="">
      <xdr:nvSpPr>
        <xdr:cNvPr id="286858" name="Freeform 22">
          <a:extLst>
            <a:ext uri="{FF2B5EF4-FFF2-40B4-BE49-F238E27FC236}">
              <a16:creationId xmlns:a16="http://schemas.microsoft.com/office/drawing/2014/main" id="{4996F390-B51D-4537-9834-781D0F82827A}"/>
            </a:ext>
          </a:extLst>
        </xdr:cNvPr>
        <xdr:cNvSpPr>
          <a:spLocks/>
        </xdr:cNvSpPr>
      </xdr:nvSpPr>
      <xdr:spPr bwMode="auto">
        <a:xfrm>
          <a:off x="14230350" y="27136725"/>
          <a:ext cx="71437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38100</xdr:colOff>
      <xdr:row>63</xdr:row>
      <xdr:rowOff>0</xdr:rowOff>
    </xdr:from>
    <xdr:to>
      <xdr:col>22</xdr:col>
      <xdr:colOff>9525</xdr:colOff>
      <xdr:row>73</xdr:row>
      <xdr:rowOff>0</xdr:rowOff>
    </xdr:to>
    <xdr:sp macro="" textlink="">
      <xdr:nvSpPr>
        <xdr:cNvPr id="286859" name="Freeform 24">
          <a:extLst>
            <a:ext uri="{FF2B5EF4-FFF2-40B4-BE49-F238E27FC236}">
              <a16:creationId xmlns:a16="http://schemas.microsoft.com/office/drawing/2014/main" id="{04CF1C89-36BD-473D-B6D0-F037D5A75CE4}"/>
            </a:ext>
          </a:extLst>
        </xdr:cNvPr>
        <xdr:cNvSpPr>
          <a:spLocks/>
        </xdr:cNvSpPr>
      </xdr:nvSpPr>
      <xdr:spPr bwMode="auto">
        <a:xfrm>
          <a:off x="13506450" y="27136725"/>
          <a:ext cx="72390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38100</xdr:colOff>
      <xdr:row>19</xdr:row>
      <xdr:rowOff>0</xdr:rowOff>
    </xdr:from>
    <xdr:to>
      <xdr:col>22</xdr:col>
      <xdr:colOff>9525</xdr:colOff>
      <xdr:row>19</xdr:row>
      <xdr:rowOff>0</xdr:rowOff>
    </xdr:to>
    <xdr:sp macro="" textlink="">
      <xdr:nvSpPr>
        <xdr:cNvPr id="286860" name="Freeform 26">
          <a:extLst>
            <a:ext uri="{FF2B5EF4-FFF2-40B4-BE49-F238E27FC236}">
              <a16:creationId xmlns:a16="http://schemas.microsoft.com/office/drawing/2014/main" id="{759DF2EB-5C79-4C27-A8AA-26C3F9F6663E}"/>
            </a:ext>
          </a:extLst>
        </xdr:cNvPr>
        <xdr:cNvSpPr>
          <a:spLocks/>
        </xdr:cNvSpPr>
      </xdr:nvSpPr>
      <xdr:spPr bwMode="auto">
        <a:xfrm>
          <a:off x="13506450" y="6162675"/>
          <a:ext cx="72390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38100</xdr:colOff>
      <xdr:row>63</xdr:row>
      <xdr:rowOff>0</xdr:rowOff>
    </xdr:from>
    <xdr:to>
      <xdr:col>22</xdr:col>
      <xdr:colOff>9525</xdr:colOff>
      <xdr:row>73</xdr:row>
      <xdr:rowOff>0</xdr:rowOff>
    </xdr:to>
    <xdr:sp macro="" textlink="">
      <xdr:nvSpPr>
        <xdr:cNvPr id="286861" name="Freeform 32">
          <a:extLst>
            <a:ext uri="{FF2B5EF4-FFF2-40B4-BE49-F238E27FC236}">
              <a16:creationId xmlns:a16="http://schemas.microsoft.com/office/drawing/2014/main" id="{803E1401-832D-4F39-94DA-E45005A719B7}"/>
            </a:ext>
          </a:extLst>
        </xdr:cNvPr>
        <xdr:cNvSpPr>
          <a:spLocks/>
        </xdr:cNvSpPr>
      </xdr:nvSpPr>
      <xdr:spPr bwMode="auto">
        <a:xfrm>
          <a:off x="13506450" y="27136725"/>
          <a:ext cx="72390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57150</xdr:colOff>
      <xdr:row>63</xdr:row>
      <xdr:rowOff>0</xdr:rowOff>
    </xdr:from>
    <xdr:to>
      <xdr:col>22</xdr:col>
      <xdr:colOff>0</xdr:colOff>
      <xdr:row>73</xdr:row>
      <xdr:rowOff>0</xdr:rowOff>
    </xdr:to>
    <xdr:sp macro="" textlink="">
      <xdr:nvSpPr>
        <xdr:cNvPr id="286862" name="Freeform 97">
          <a:extLst>
            <a:ext uri="{FF2B5EF4-FFF2-40B4-BE49-F238E27FC236}">
              <a16:creationId xmlns:a16="http://schemas.microsoft.com/office/drawing/2014/main" id="{1A5F0CF3-2B17-4FA8-8EAC-B84A7869A6C4}"/>
            </a:ext>
          </a:extLst>
        </xdr:cNvPr>
        <xdr:cNvSpPr>
          <a:spLocks/>
        </xdr:cNvSpPr>
      </xdr:nvSpPr>
      <xdr:spPr bwMode="auto">
        <a:xfrm>
          <a:off x="13525500" y="27136725"/>
          <a:ext cx="69532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22</xdr:col>
      <xdr:colOff>9525</xdr:colOff>
      <xdr:row>63</xdr:row>
      <xdr:rowOff>0</xdr:rowOff>
    </xdr:from>
    <xdr:to>
      <xdr:col>23</xdr:col>
      <xdr:colOff>0</xdr:colOff>
      <xdr:row>73</xdr:row>
      <xdr:rowOff>0</xdr:rowOff>
    </xdr:to>
    <xdr:sp macro="" textlink="">
      <xdr:nvSpPr>
        <xdr:cNvPr id="286863" name="Freeform 98">
          <a:extLst>
            <a:ext uri="{FF2B5EF4-FFF2-40B4-BE49-F238E27FC236}">
              <a16:creationId xmlns:a16="http://schemas.microsoft.com/office/drawing/2014/main" id="{6EC8A637-31C4-49A6-A288-ACCE7F8DA5AE}"/>
            </a:ext>
          </a:extLst>
        </xdr:cNvPr>
        <xdr:cNvSpPr>
          <a:spLocks/>
        </xdr:cNvSpPr>
      </xdr:nvSpPr>
      <xdr:spPr bwMode="auto">
        <a:xfrm>
          <a:off x="14230350" y="27136725"/>
          <a:ext cx="7048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22</xdr:col>
      <xdr:colOff>9525</xdr:colOff>
      <xdr:row>63</xdr:row>
      <xdr:rowOff>0</xdr:rowOff>
    </xdr:from>
    <xdr:to>
      <xdr:col>23</xdr:col>
      <xdr:colOff>9525</xdr:colOff>
      <xdr:row>73</xdr:row>
      <xdr:rowOff>0</xdr:rowOff>
    </xdr:to>
    <xdr:sp macro="" textlink="">
      <xdr:nvSpPr>
        <xdr:cNvPr id="286864" name="Freeform 99">
          <a:extLst>
            <a:ext uri="{FF2B5EF4-FFF2-40B4-BE49-F238E27FC236}">
              <a16:creationId xmlns:a16="http://schemas.microsoft.com/office/drawing/2014/main" id="{A250C4F1-7A0C-4440-BBE5-633CC61A88C7}"/>
            </a:ext>
          </a:extLst>
        </xdr:cNvPr>
        <xdr:cNvSpPr>
          <a:spLocks/>
        </xdr:cNvSpPr>
      </xdr:nvSpPr>
      <xdr:spPr bwMode="auto">
        <a:xfrm>
          <a:off x="14230350" y="27136725"/>
          <a:ext cx="71437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22</xdr:col>
      <xdr:colOff>9525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286865" name="Freeform 106">
          <a:extLst>
            <a:ext uri="{FF2B5EF4-FFF2-40B4-BE49-F238E27FC236}">
              <a16:creationId xmlns:a16="http://schemas.microsoft.com/office/drawing/2014/main" id="{E4B789E6-EB54-4089-876A-359A0F3CEB93}"/>
            </a:ext>
          </a:extLst>
        </xdr:cNvPr>
        <xdr:cNvSpPr>
          <a:spLocks/>
        </xdr:cNvSpPr>
      </xdr:nvSpPr>
      <xdr:spPr bwMode="auto">
        <a:xfrm>
          <a:off x="14230350" y="1247775"/>
          <a:ext cx="7048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20</xdr:col>
      <xdr:colOff>57150</xdr:colOff>
      <xdr:row>12</xdr:row>
      <xdr:rowOff>0</xdr:rowOff>
    </xdr:from>
    <xdr:to>
      <xdr:col>21</xdr:col>
      <xdr:colOff>0</xdr:colOff>
      <xdr:row>12</xdr:row>
      <xdr:rowOff>0</xdr:rowOff>
    </xdr:to>
    <xdr:sp macro="" textlink="">
      <xdr:nvSpPr>
        <xdr:cNvPr id="286866" name="Freeform 107">
          <a:extLst>
            <a:ext uri="{FF2B5EF4-FFF2-40B4-BE49-F238E27FC236}">
              <a16:creationId xmlns:a16="http://schemas.microsoft.com/office/drawing/2014/main" id="{527136F7-D701-43C0-B2C6-D19756DAC7EC}"/>
            </a:ext>
          </a:extLst>
        </xdr:cNvPr>
        <xdr:cNvSpPr>
          <a:spLocks/>
        </xdr:cNvSpPr>
      </xdr:nvSpPr>
      <xdr:spPr bwMode="auto">
        <a:xfrm>
          <a:off x="12896850" y="3648075"/>
          <a:ext cx="57150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22</xdr:col>
      <xdr:colOff>9525</xdr:colOff>
      <xdr:row>6</xdr:row>
      <xdr:rowOff>0</xdr:rowOff>
    </xdr:from>
    <xdr:to>
      <xdr:col>23</xdr:col>
      <xdr:colOff>9525</xdr:colOff>
      <xdr:row>6</xdr:row>
      <xdr:rowOff>0</xdr:rowOff>
    </xdr:to>
    <xdr:sp macro="" textlink="">
      <xdr:nvSpPr>
        <xdr:cNvPr id="286867" name="Freeform 110">
          <a:extLst>
            <a:ext uri="{FF2B5EF4-FFF2-40B4-BE49-F238E27FC236}">
              <a16:creationId xmlns:a16="http://schemas.microsoft.com/office/drawing/2014/main" id="{FF9C8524-B0F9-4116-AF8C-77628C8E1B08}"/>
            </a:ext>
          </a:extLst>
        </xdr:cNvPr>
        <xdr:cNvSpPr>
          <a:spLocks/>
        </xdr:cNvSpPr>
      </xdr:nvSpPr>
      <xdr:spPr bwMode="auto">
        <a:xfrm>
          <a:off x="14230350" y="1247775"/>
          <a:ext cx="71437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57150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286868" name="Freeform 113">
          <a:extLst>
            <a:ext uri="{FF2B5EF4-FFF2-40B4-BE49-F238E27FC236}">
              <a16:creationId xmlns:a16="http://schemas.microsoft.com/office/drawing/2014/main" id="{5ACB0D07-3B4E-44A9-9795-A96485173FB9}"/>
            </a:ext>
          </a:extLst>
        </xdr:cNvPr>
        <xdr:cNvSpPr>
          <a:spLocks/>
        </xdr:cNvSpPr>
      </xdr:nvSpPr>
      <xdr:spPr bwMode="auto">
        <a:xfrm>
          <a:off x="13525500" y="1247775"/>
          <a:ext cx="69532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22</xdr:col>
      <xdr:colOff>9525</xdr:colOff>
      <xdr:row>6</xdr:row>
      <xdr:rowOff>0</xdr:rowOff>
    </xdr:from>
    <xdr:to>
      <xdr:col>23</xdr:col>
      <xdr:colOff>9525</xdr:colOff>
      <xdr:row>6</xdr:row>
      <xdr:rowOff>0</xdr:rowOff>
    </xdr:to>
    <xdr:sp macro="" textlink="">
      <xdr:nvSpPr>
        <xdr:cNvPr id="286869" name="Freeform 114">
          <a:extLst>
            <a:ext uri="{FF2B5EF4-FFF2-40B4-BE49-F238E27FC236}">
              <a16:creationId xmlns:a16="http://schemas.microsoft.com/office/drawing/2014/main" id="{E3F5198B-0F5B-42D4-AE67-6C1B399F0328}"/>
            </a:ext>
          </a:extLst>
        </xdr:cNvPr>
        <xdr:cNvSpPr>
          <a:spLocks/>
        </xdr:cNvSpPr>
      </xdr:nvSpPr>
      <xdr:spPr bwMode="auto">
        <a:xfrm>
          <a:off x="14230350" y="1247775"/>
          <a:ext cx="71437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16</xdr:col>
      <xdr:colOff>0</xdr:colOff>
      <xdr:row>6</xdr:row>
      <xdr:rowOff>0</xdr:rowOff>
    </xdr:from>
    <xdr:to>
      <xdr:col>17</xdr:col>
      <xdr:colOff>0</xdr:colOff>
      <xdr:row>6</xdr:row>
      <xdr:rowOff>0</xdr:rowOff>
    </xdr:to>
    <xdr:sp macro="" textlink="">
      <xdr:nvSpPr>
        <xdr:cNvPr id="286870" name="Freeform 115">
          <a:extLst>
            <a:ext uri="{FF2B5EF4-FFF2-40B4-BE49-F238E27FC236}">
              <a16:creationId xmlns:a16="http://schemas.microsoft.com/office/drawing/2014/main" id="{B74FA729-6634-4B5A-A96C-5DC533DE85EC}"/>
            </a:ext>
          </a:extLst>
        </xdr:cNvPr>
        <xdr:cNvSpPr>
          <a:spLocks/>
        </xdr:cNvSpPr>
      </xdr:nvSpPr>
      <xdr:spPr bwMode="auto">
        <a:xfrm>
          <a:off x="10182225" y="1247775"/>
          <a:ext cx="6286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800080" mc:Ignorable="a14" a14:legacySpreadsheetColorIndex="20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38100</xdr:colOff>
      <xdr:row>6</xdr:row>
      <xdr:rowOff>0</xdr:rowOff>
    </xdr:from>
    <xdr:to>
      <xdr:col>22</xdr:col>
      <xdr:colOff>9525</xdr:colOff>
      <xdr:row>6</xdr:row>
      <xdr:rowOff>0</xdr:rowOff>
    </xdr:to>
    <xdr:sp macro="" textlink="">
      <xdr:nvSpPr>
        <xdr:cNvPr id="286871" name="Freeform 116">
          <a:extLst>
            <a:ext uri="{FF2B5EF4-FFF2-40B4-BE49-F238E27FC236}">
              <a16:creationId xmlns:a16="http://schemas.microsoft.com/office/drawing/2014/main" id="{15A92C30-793D-4708-8DAB-0A68695833DD}"/>
            </a:ext>
          </a:extLst>
        </xdr:cNvPr>
        <xdr:cNvSpPr>
          <a:spLocks/>
        </xdr:cNvSpPr>
      </xdr:nvSpPr>
      <xdr:spPr bwMode="auto">
        <a:xfrm>
          <a:off x="13506450" y="1247775"/>
          <a:ext cx="72390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16</xdr:col>
      <xdr:colOff>0</xdr:colOff>
      <xdr:row>12</xdr:row>
      <xdr:rowOff>0</xdr:rowOff>
    </xdr:from>
    <xdr:to>
      <xdr:col>17</xdr:col>
      <xdr:colOff>0</xdr:colOff>
      <xdr:row>12</xdr:row>
      <xdr:rowOff>0</xdr:rowOff>
    </xdr:to>
    <xdr:sp macro="" textlink="">
      <xdr:nvSpPr>
        <xdr:cNvPr id="286872" name="Freeform 119">
          <a:extLst>
            <a:ext uri="{FF2B5EF4-FFF2-40B4-BE49-F238E27FC236}">
              <a16:creationId xmlns:a16="http://schemas.microsoft.com/office/drawing/2014/main" id="{53756B53-850E-4B07-99F2-379CA81AA210}"/>
            </a:ext>
          </a:extLst>
        </xdr:cNvPr>
        <xdr:cNvSpPr>
          <a:spLocks/>
        </xdr:cNvSpPr>
      </xdr:nvSpPr>
      <xdr:spPr bwMode="auto">
        <a:xfrm>
          <a:off x="10182225" y="3648075"/>
          <a:ext cx="6286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800080" mc:Ignorable="a14" a14:legacySpreadsheetColorIndex="20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20</xdr:col>
      <xdr:colOff>38100</xdr:colOff>
      <xdr:row>12</xdr:row>
      <xdr:rowOff>0</xdr:rowOff>
    </xdr:from>
    <xdr:to>
      <xdr:col>21</xdr:col>
      <xdr:colOff>9525</xdr:colOff>
      <xdr:row>12</xdr:row>
      <xdr:rowOff>0</xdr:rowOff>
    </xdr:to>
    <xdr:sp macro="" textlink="">
      <xdr:nvSpPr>
        <xdr:cNvPr id="286873" name="Freeform 120">
          <a:extLst>
            <a:ext uri="{FF2B5EF4-FFF2-40B4-BE49-F238E27FC236}">
              <a16:creationId xmlns:a16="http://schemas.microsoft.com/office/drawing/2014/main" id="{FBE4CFF6-DEFC-4B74-A3E6-7CE34BBAB986}"/>
            </a:ext>
          </a:extLst>
        </xdr:cNvPr>
        <xdr:cNvSpPr>
          <a:spLocks/>
        </xdr:cNvSpPr>
      </xdr:nvSpPr>
      <xdr:spPr bwMode="auto">
        <a:xfrm>
          <a:off x="12877800" y="3648075"/>
          <a:ext cx="60007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16</xdr:col>
      <xdr:colOff>0</xdr:colOff>
      <xdr:row>6</xdr:row>
      <xdr:rowOff>0</xdr:rowOff>
    </xdr:from>
    <xdr:to>
      <xdr:col>17</xdr:col>
      <xdr:colOff>0</xdr:colOff>
      <xdr:row>6</xdr:row>
      <xdr:rowOff>0</xdr:rowOff>
    </xdr:to>
    <xdr:sp macro="" textlink="">
      <xdr:nvSpPr>
        <xdr:cNvPr id="286874" name="Freeform 121">
          <a:extLst>
            <a:ext uri="{FF2B5EF4-FFF2-40B4-BE49-F238E27FC236}">
              <a16:creationId xmlns:a16="http://schemas.microsoft.com/office/drawing/2014/main" id="{F244CB69-B31F-4F16-B325-F4EC376EB811}"/>
            </a:ext>
          </a:extLst>
        </xdr:cNvPr>
        <xdr:cNvSpPr>
          <a:spLocks/>
        </xdr:cNvSpPr>
      </xdr:nvSpPr>
      <xdr:spPr bwMode="auto">
        <a:xfrm>
          <a:off x="10182225" y="1247775"/>
          <a:ext cx="6286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800080" mc:Ignorable="a14" a14:legacySpreadsheetColorIndex="20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38100</xdr:colOff>
      <xdr:row>6</xdr:row>
      <xdr:rowOff>0</xdr:rowOff>
    </xdr:from>
    <xdr:to>
      <xdr:col>22</xdr:col>
      <xdr:colOff>9525</xdr:colOff>
      <xdr:row>6</xdr:row>
      <xdr:rowOff>0</xdr:rowOff>
    </xdr:to>
    <xdr:sp macro="" textlink="">
      <xdr:nvSpPr>
        <xdr:cNvPr id="286875" name="Freeform 122">
          <a:extLst>
            <a:ext uri="{FF2B5EF4-FFF2-40B4-BE49-F238E27FC236}">
              <a16:creationId xmlns:a16="http://schemas.microsoft.com/office/drawing/2014/main" id="{8B444EF6-240B-40FB-B1DD-A568158077BD}"/>
            </a:ext>
          </a:extLst>
        </xdr:cNvPr>
        <xdr:cNvSpPr>
          <a:spLocks/>
        </xdr:cNvSpPr>
      </xdr:nvSpPr>
      <xdr:spPr bwMode="auto">
        <a:xfrm>
          <a:off x="13506450" y="1247775"/>
          <a:ext cx="72390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16</xdr:col>
      <xdr:colOff>0</xdr:colOff>
      <xdr:row>6</xdr:row>
      <xdr:rowOff>0</xdr:rowOff>
    </xdr:from>
    <xdr:to>
      <xdr:col>17</xdr:col>
      <xdr:colOff>0</xdr:colOff>
      <xdr:row>6</xdr:row>
      <xdr:rowOff>0</xdr:rowOff>
    </xdr:to>
    <xdr:sp macro="" textlink="">
      <xdr:nvSpPr>
        <xdr:cNvPr id="286876" name="Freeform 123">
          <a:extLst>
            <a:ext uri="{FF2B5EF4-FFF2-40B4-BE49-F238E27FC236}">
              <a16:creationId xmlns:a16="http://schemas.microsoft.com/office/drawing/2014/main" id="{D41495BF-DBBB-49CA-A466-49747CFF0927}"/>
            </a:ext>
          </a:extLst>
        </xdr:cNvPr>
        <xdr:cNvSpPr>
          <a:spLocks/>
        </xdr:cNvSpPr>
      </xdr:nvSpPr>
      <xdr:spPr bwMode="auto">
        <a:xfrm>
          <a:off x="10182225" y="1247775"/>
          <a:ext cx="6286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800080" mc:Ignorable="a14" a14:legacySpreadsheetColorIndex="20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38100</xdr:colOff>
      <xdr:row>6</xdr:row>
      <xdr:rowOff>0</xdr:rowOff>
    </xdr:from>
    <xdr:to>
      <xdr:col>22</xdr:col>
      <xdr:colOff>9525</xdr:colOff>
      <xdr:row>6</xdr:row>
      <xdr:rowOff>0</xdr:rowOff>
    </xdr:to>
    <xdr:sp macro="" textlink="">
      <xdr:nvSpPr>
        <xdr:cNvPr id="286877" name="Freeform 124">
          <a:extLst>
            <a:ext uri="{FF2B5EF4-FFF2-40B4-BE49-F238E27FC236}">
              <a16:creationId xmlns:a16="http://schemas.microsoft.com/office/drawing/2014/main" id="{BF247E0D-32F9-4D11-A951-FC9357FEB925}"/>
            </a:ext>
          </a:extLst>
        </xdr:cNvPr>
        <xdr:cNvSpPr>
          <a:spLocks/>
        </xdr:cNvSpPr>
      </xdr:nvSpPr>
      <xdr:spPr bwMode="auto">
        <a:xfrm>
          <a:off x="13506450" y="1247775"/>
          <a:ext cx="72390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16</xdr:col>
      <xdr:colOff>0</xdr:colOff>
      <xdr:row>12</xdr:row>
      <xdr:rowOff>0</xdr:rowOff>
    </xdr:from>
    <xdr:to>
      <xdr:col>17</xdr:col>
      <xdr:colOff>0</xdr:colOff>
      <xdr:row>12</xdr:row>
      <xdr:rowOff>0</xdr:rowOff>
    </xdr:to>
    <xdr:sp macro="" textlink="">
      <xdr:nvSpPr>
        <xdr:cNvPr id="286878" name="Freeform 125">
          <a:extLst>
            <a:ext uri="{FF2B5EF4-FFF2-40B4-BE49-F238E27FC236}">
              <a16:creationId xmlns:a16="http://schemas.microsoft.com/office/drawing/2014/main" id="{02F43B12-73EB-4DFF-82D6-45FB59C1551B}"/>
            </a:ext>
          </a:extLst>
        </xdr:cNvPr>
        <xdr:cNvSpPr>
          <a:spLocks/>
        </xdr:cNvSpPr>
      </xdr:nvSpPr>
      <xdr:spPr bwMode="auto">
        <a:xfrm>
          <a:off x="10182225" y="3648075"/>
          <a:ext cx="6286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800080" mc:Ignorable="a14" a14:legacySpreadsheetColorIndex="20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20</xdr:col>
      <xdr:colOff>38100</xdr:colOff>
      <xdr:row>12</xdr:row>
      <xdr:rowOff>0</xdr:rowOff>
    </xdr:from>
    <xdr:to>
      <xdr:col>21</xdr:col>
      <xdr:colOff>9525</xdr:colOff>
      <xdr:row>12</xdr:row>
      <xdr:rowOff>0</xdr:rowOff>
    </xdr:to>
    <xdr:sp macro="" textlink="">
      <xdr:nvSpPr>
        <xdr:cNvPr id="286879" name="Freeform 126">
          <a:extLst>
            <a:ext uri="{FF2B5EF4-FFF2-40B4-BE49-F238E27FC236}">
              <a16:creationId xmlns:a16="http://schemas.microsoft.com/office/drawing/2014/main" id="{51791A7D-CE0B-439F-BFD4-851B83A0A083}"/>
            </a:ext>
          </a:extLst>
        </xdr:cNvPr>
        <xdr:cNvSpPr>
          <a:spLocks/>
        </xdr:cNvSpPr>
      </xdr:nvSpPr>
      <xdr:spPr bwMode="auto">
        <a:xfrm>
          <a:off x="12877800" y="3648075"/>
          <a:ext cx="60007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57150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286880" name="Freeform 127">
          <a:extLst>
            <a:ext uri="{FF2B5EF4-FFF2-40B4-BE49-F238E27FC236}">
              <a16:creationId xmlns:a16="http://schemas.microsoft.com/office/drawing/2014/main" id="{7196F725-6DC6-427B-A9D0-C31E0B7160A5}"/>
            </a:ext>
          </a:extLst>
        </xdr:cNvPr>
        <xdr:cNvSpPr>
          <a:spLocks/>
        </xdr:cNvSpPr>
      </xdr:nvSpPr>
      <xdr:spPr bwMode="auto">
        <a:xfrm>
          <a:off x="13525500" y="1247775"/>
          <a:ext cx="69532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22</xdr:col>
      <xdr:colOff>9525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286881" name="Freeform 128">
          <a:extLst>
            <a:ext uri="{FF2B5EF4-FFF2-40B4-BE49-F238E27FC236}">
              <a16:creationId xmlns:a16="http://schemas.microsoft.com/office/drawing/2014/main" id="{40AE40F7-7BF0-4E50-A74C-C10ED5076535}"/>
            </a:ext>
          </a:extLst>
        </xdr:cNvPr>
        <xdr:cNvSpPr>
          <a:spLocks/>
        </xdr:cNvSpPr>
      </xdr:nvSpPr>
      <xdr:spPr bwMode="auto">
        <a:xfrm>
          <a:off x="14230350" y="1247775"/>
          <a:ext cx="7048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20</xdr:col>
      <xdr:colOff>57150</xdr:colOff>
      <xdr:row>12</xdr:row>
      <xdr:rowOff>0</xdr:rowOff>
    </xdr:from>
    <xdr:to>
      <xdr:col>21</xdr:col>
      <xdr:colOff>0</xdr:colOff>
      <xdr:row>12</xdr:row>
      <xdr:rowOff>0</xdr:rowOff>
    </xdr:to>
    <xdr:sp macro="" textlink="">
      <xdr:nvSpPr>
        <xdr:cNvPr id="286882" name="Freeform 129">
          <a:extLst>
            <a:ext uri="{FF2B5EF4-FFF2-40B4-BE49-F238E27FC236}">
              <a16:creationId xmlns:a16="http://schemas.microsoft.com/office/drawing/2014/main" id="{CA7721B4-6C29-41F4-8A58-196B08BE04F4}"/>
            </a:ext>
          </a:extLst>
        </xdr:cNvPr>
        <xdr:cNvSpPr>
          <a:spLocks/>
        </xdr:cNvSpPr>
      </xdr:nvSpPr>
      <xdr:spPr bwMode="auto">
        <a:xfrm>
          <a:off x="12896850" y="3648075"/>
          <a:ext cx="57150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16</xdr:col>
      <xdr:colOff>0</xdr:colOff>
      <xdr:row>6</xdr:row>
      <xdr:rowOff>0</xdr:rowOff>
    </xdr:from>
    <xdr:to>
      <xdr:col>17</xdr:col>
      <xdr:colOff>0</xdr:colOff>
      <xdr:row>6</xdr:row>
      <xdr:rowOff>0</xdr:rowOff>
    </xdr:to>
    <xdr:sp macro="" textlink="">
      <xdr:nvSpPr>
        <xdr:cNvPr id="286883" name="Freeform 131">
          <a:extLst>
            <a:ext uri="{FF2B5EF4-FFF2-40B4-BE49-F238E27FC236}">
              <a16:creationId xmlns:a16="http://schemas.microsoft.com/office/drawing/2014/main" id="{84D9C872-D692-48CC-BAF3-E5D3BBF1A8A3}"/>
            </a:ext>
          </a:extLst>
        </xdr:cNvPr>
        <xdr:cNvSpPr>
          <a:spLocks/>
        </xdr:cNvSpPr>
      </xdr:nvSpPr>
      <xdr:spPr bwMode="auto">
        <a:xfrm>
          <a:off x="10182225" y="1247775"/>
          <a:ext cx="6286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800080" mc:Ignorable="a14" a14:legacySpreadsheetColorIndex="20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38100</xdr:colOff>
      <xdr:row>6</xdr:row>
      <xdr:rowOff>0</xdr:rowOff>
    </xdr:from>
    <xdr:to>
      <xdr:col>22</xdr:col>
      <xdr:colOff>9525</xdr:colOff>
      <xdr:row>6</xdr:row>
      <xdr:rowOff>0</xdr:rowOff>
    </xdr:to>
    <xdr:sp macro="" textlink="">
      <xdr:nvSpPr>
        <xdr:cNvPr id="286884" name="Freeform 132">
          <a:extLst>
            <a:ext uri="{FF2B5EF4-FFF2-40B4-BE49-F238E27FC236}">
              <a16:creationId xmlns:a16="http://schemas.microsoft.com/office/drawing/2014/main" id="{71B7E844-1F10-4A90-A7A5-96559B3F237F}"/>
            </a:ext>
          </a:extLst>
        </xdr:cNvPr>
        <xdr:cNvSpPr>
          <a:spLocks/>
        </xdr:cNvSpPr>
      </xdr:nvSpPr>
      <xdr:spPr bwMode="auto">
        <a:xfrm>
          <a:off x="13506450" y="1247775"/>
          <a:ext cx="72390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16</xdr:col>
      <xdr:colOff>0</xdr:colOff>
      <xdr:row>6</xdr:row>
      <xdr:rowOff>0</xdr:rowOff>
    </xdr:from>
    <xdr:to>
      <xdr:col>17</xdr:col>
      <xdr:colOff>0</xdr:colOff>
      <xdr:row>6</xdr:row>
      <xdr:rowOff>0</xdr:rowOff>
    </xdr:to>
    <xdr:sp macro="" textlink="">
      <xdr:nvSpPr>
        <xdr:cNvPr id="286885" name="Freeform 133">
          <a:extLst>
            <a:ext uri="{FF2B5EF4-FFF2-40B4-BE49-F238E27FC236}">
              <a16:creationId xmlns:a16="http://schemas.microsoft.com/office/drawing/2014/main" id="{6DCD3204-13AA-48E4-A131-09F04F4E0794}"/>
            </a:ext>
          </a:extLst>
        </xdr:cNvPr>
        <xdr:cNvSpPr>
          <a:spLocks/>
        </xdr:cNvSpPr>
      </xdr:nvSpPr>
      <xdr:spPr bwMode="auto">
        <a:xfrm>
          <a:off x="10182225" y="1247775"/>
          <a:ext cx="6286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800080" mc:Ignorable="a14" a14:legacySpreadsheetColorIndex="20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16</xdr:col>
      <xdr:colOff>0</xdr:colOff>
      <xdr:row>6</xdr:row>
      <xdr:rowOff>0</xdr:rowOff>
    </xdr:from>
    <xdr:to>
      <xdr:col>17</xdr:col>
      <xdr:colOff>0</xdr:colOff>
      <xdr:row>6</xdr:row>
      <xdr:rowOff>0</xdr:rowOff>
    </xdr:to>
    <xdr:sp macro="" textlink="">
      <xdr:nvSpPr>
        <xdr:cNvPr id="286886" name="Freeform 134">
          <a:extLst>
            <a:ext uri="{FF2B5EF4-FFF2-40B4-BE49-F238E27FC236}">
              <a16:creationId xmlns:a16="http://schemas.microsoft.com/office/drawing/2014/main" id="{41FCE0D1-F34B-4456-8DBD-1357FAB68E36}"/>
            </a:ext>
          </a:extLst>
        </xdr:cNvPr>
        <xdr:cNvSpPr>
          <a:spLocks/>
        </xdr:cNvSpPr>
      </xdr:nvSpPr>
      <xdr:spPr bwMode="auto">
        <a:xfrm>
          <a:off x="10182225" y="1247775"/>
          <a:ext cx="6286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800080" mc:Ignorable="a14" a14:legacySpreadsheetColorIndex="20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11</xdr:col>
      <xdr:colOff>28575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286887" name="Freeform 135">
          <a:extLst>
            <a:ext uri="{FF2B5EF4-FFF2-40B4-BE49-F238E27FC236}">
              <a16:creationId xmlns:a16="http://schemas.microsoft.com/office/drawing/2014/main" id="{245A5E77-652B-48E1-A20A-454FB7BC89F4}"/>
            </a:ext>
          </a:extLst>
        </xdr:cNvPr>
        <xdr:cNvSpPr>
          <a:spLocks/>
        </xdr:cNvSpPr>
      </xdr:nvSpPr>
      <xdr:spPr bwMode="auto">
        <a:xfrm>
          <a:off x="6953250" y="1247775"/>
          <a:ext cx="6667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11</xdr:col>
      <xdr:colOff>28575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286888" name="Freeform 136">
          <a:extLst>
            <a:ext uri="{FF2B5EF4-FFF2-40B4-BE49-F238E27FC236}">
              <a16:creationId xmlns:a16="http://schemas.microsoft.com/office/drawing/2014/main" id="{D02B332C-218F-4759-A414-7E0A8EEE00CB}"/>
            </a:ext>
          </a:extLst>
        </xdr:cNvPr>
        <xdr:cNvSpPr>
          <a:spLocks/>
        </xdr:cNvSpPr>
      </xdr:nvSpPr>
      <xdr:spPr bwMode="auto">
        <a:xfrm>
          <a:off x="6953250" y="1247775"/>
          <a:ext cx="6667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9525</xdr:colOff>
      <xdr:row>6</xdr:row>
      <xdr:rowOff>0</xdr:rowOff>
    </xdr:from>
    <xdr:to>
      <xdr:col>22</xdr:col>
      <xdr:colOff>9525</xdr:colOff>
      <xdr:row>6</xdr:row>
      <xdr:rowOff>0</xdr:rowOff>
    </xdr:to>
    <xdr:sp macro="" textlink="">
      <xdr:nvSpPr>
        <xdr:cNvPr id="286889" name="Freeform 137">
          <a:extLst>
            <a:ext uri="{FF2B5EF4-FFF2-40B4-BE49-F238E27FC236}">
              <a16:creationId xmlns:a16="http://schemas.microsoft.com/office/drawing/2014/main" id="{7319663A-13B4-4DE0-A90A-0BF628D83959}"/>
            </a:ext>
          </a:extLst>
        </xdr:cNvPr>
        <xdr:cNvSpPr>
          <a:spLocks/>
        </xdr:cNvSpPr>
      </xdr:nvSpPr>
      <xdr:spPr bwMode="auto">
        <a:xfrm>
          <a:off x="13477875" y="1247775"/>
          <a:ext cx="75247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21</xdr:col>
      <xdr:colOff>9525</xdr:colOff>
      <xdr:row>6</xdr:row>
      <xdr:rowOff>0</xdr:rowOff>
    </xdr:from>
    <xdr:to>
      <xdr:col>22</xdr:col>
      <xdr:colOff>9525</xdr:colOff>
      <xdr:row>6</xdr:row>
      <xdr:rowOff>0</xdr:rowOff>
    </xdr:to>
    <xdr:sp macro="" textlink="">
      <xdr:nvSpPr>
        <xdr:cNvPr id="286890" name="Freeform 138">
          <a:extLst>
            <a:ext uri="{FF2B5EF4-FFF2-40B4-BE49-F238E27FC236}">
              <a16:creationId xmlns:a16="http://schemas.microsoft.com/office/drawing/2014/main" id="{92E07E5E-4B95-4BA6-8E20-93A6CDB17720}"/>
            </a:ext>
          </a:extLst>
        </xdr:cNvPr>
        <xdr:cNvSpPr>
          <a:spLocks/>
        </xdr:cNvSpPr>
      </xdr:nvSpPr>
      <xdr:spPr bwMode="auto">
        <a:xfrm>
          <a:off x="13477875" y="1247775"/>
          <a:ext cx="75247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</xdr:row>
          <xdr:rowOff>171450</xdr:rowOff>
        </xdr:from>
        <xdr:to>
          <xdr:col>26</xdr:col>
          <xdr:colOff>180975</xdr:colOff>
          <xdr:row>5</xdr:row>
          <xdr:rowOff>38100</xdr:rowOff>
        </xdr:to>
        <xdr:sp macro="" textlink="">
          <xdr:nvSpPr>
            <xdr:cNvPr id="2450" name="Object 1426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543CA82B-D592-4FBC-8C82-FD08CBBB37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 editAs="oneCell">
    <xdr:from>
      <xdr:col>19</xdr:col>
      <xdr:colOff>304800</xdr:colOff>
      <xdr:row>1</xdr:row>
      <xdr:rowOff>133350</xdr:rowOff>
    </xdr:from>
    <xdr:to>
      <xdr:col>21</xdr:col>
      <xdr:colOff>314325</xdr:colOff>
      <xdr:row>5</xdr:row>
      <xdr:rowOff>123825</xdr:rowOff>
    </xdr:to>
    <xdr:pic>
      <xdr:nvPicPr>
        <xdr:cNvPr id="286891" name="Picture 1">
          <a:extLst>
            <a:ext uri="{FF2B5EF4-FFF2-40B4-BE49-F238E27FC236}">
              <a16:creationId xmlns:a16="http://schemas.microsoft.com/office/drawing/2014/main" id="{F609C295-F596-40C6-906E-1271BC43E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0" y="295275"/>
          <a:ext cx="13239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90"/>
  <sheetViews>
    <sheetView showGridLines="0" tabSelected="1" zoomScale="70" zoomScaleNormal="70" zoomScaleSheetLayoutView="70" zoomScalePageLayoutView="75" workbookViewId="0">
      <selection activeCell="K21" sqref="K21"/>
    </sheetView>
  </sheetViews>
  <sheetFormatPr baseColWidth="10" defaultRowHeight="12.75" x14ac:dyDescent="0.2"/>
  <cols>
    <col min="1" max="1" width="6.42578125" style="3" customWidth="1"/>
    <col min="2" max="2" width="9.85546875" style="11" customWidth="1"/>
    <col min="3" max="3" width="10.28515625" style="11" customWidth="1"/>
    <col min="4" max="6" width="9.42578125" style="3" customWidth="1"/>
    <col min="7" max="7" width="10.42578125" style="3" customWidth="1"/>
    <col min="8" max="8" width="10" style="3" customWidth="1"/>
    <col min="9" max="9" width="9.42578125" style="3" customWidth="1"/>
    <col min="10" max="10" width="9.7109375" style="3" customWidth="1"/>
    <col min="11" max="11" width="9.42578125" style="3" customWidth="1"/>
    <col min="12" max="12" width="10.42578125" style="3" customWidth="1"/>
    <col min="13" max="13" width="10.140625" style="3" customWidth="1"/>
    <col min="14" max="17" width="9.42578125" style="3" customWidth="1"/>
    <col min="18" max="18" width="9.85546875" style="3" customWidth="1"/>
    <col min="19" max="20" width="10.28515625" style="3" customWidth="1"/>
    <col min="21" max="21" width="9.42578125" style="3" customWidth="1"/>
    <col min="22" max="22" width="11.28515625" style="3" customWidth="1"/>
    <col min="23" max="23" width="10.7109375" style="3" customWidth="1"/>
    <col min="24" max="25" width="9.42578125" style="3" customWidth="1"/>
    <col min="26" max="26" width="10.28515625" style="3" customWidth="1"/>
    <col min="27" max="28" width="7.42578125" style="3" customWidth="1"/>
    <col min="29" max="16384" width="11.42578125" style="3"/>
  </cols>
  <sheetData>
    <row r="1" spans="1:26" ht="12.75" customHeight="1" x14ac:dyDescent="0.2">
      <c r="B1" s="230" t="s">
        <v>25</v>
      </c>
      <c r="C1" s="231"/>
      <c r="D1" s="231"/>
      <c r="E1" s="231"/>
      <c r="F1" s="231"/>
      <c r="G1" s="231"/>
      <c r="H1" s="231"/>
      <c r="I1" s="232"/>
      <c r="J1" s="232"/>
      <c r="K1" s="232"/>
      <c r="L1" s="232"/>
      <c r="M1" s="233"/>
      <c r="O1" s="16"/>
      <c r="P1" s="2" t="s">
        <v>0</v>
      </c>
      <c r="Q1" s="26"/>
      <c r="R1" s="26"/>
      <c r="S1" s="26"/>
    </row>
    <row r="2" spans="1:26" ht="18.75" customHeight="1" x14ac:dyDescent="0.35">
      <c r="B2" s="234"/>
      <c r="C2" s="235"/>
      <c r="D2" s="235"/>
      <c r="E2" s="235"/>
      <c r="F2" s="235"/>
      <c r="G2" s="235"/>
      <c r="H2" s="235"/>
      <c r="I2" s="236"/>
      <c r="J2" s="236"/>
      <c r="K2" s="236"/>
      <c r="L2" s="236"/>
      <c r="M2" s="237"/>
      <c r="O2" s="17"/>
      <c r="P2" s="2" t="s">
        <v>1</v>
      </c>
      <c r="Q2" s="46"/>
      <c r="R2" s="2"/>
      <c r="S2" s="2"/>
      <c r="T2" s="2"/>
      <c r="V2" s="12" t="s">
        <v>6</v>
      </c>
      <c r="W2" s="244" t="s">
        <v>6</v>
      </c>
      <c r="X2" s="244"/>
    </row>
    <row r="3" spans="1:26" ht="12.75" customHeight="1" thickBot="1" x14ac:dyDescent="0.25">
      <c r="B3" s="238"/>
      <c r="C3" s="239"/>
      <c r="D3" s="239"/>
      <c r="E3" s="239"/>
      <c r="F3" s="239"/>
      <c r="G3" s="239"/>
      <c r="H3" s="239"/>
      <c r="I3" s="240"/>
      <c r="J3" s="240"/>
      <c r="K3" s="240"/>
      <c r="L3" s="240"/>
      <c r="M3" s="241"/>
      <c r="O3" s="18"/>
      <c r="P3" s="2" t="s">
        <v>2</v>
      </c>
      <c r="Q3" s="46"/>
      <c r="R3" s="243"/>
      <c r="S3" s="243"/>
      <c r="T3" s="243"/>
    </row>
    <row r="4" spans="1:26" ht="12.75" customHeight="1" x14ac:dyDescent="0.2">
      <c r="B4" s="242">
        <v>44991</v>
      </c>
      <c r="C4" s="242"/>
      <c r="D4" s="72"/>
      <c r="E4" s="72"/>
      <c r="F4" s="72"/>
      <c r="G4" s="72"/>
      <c r="H4" s="72"/>
      <c r="I4" s="73"/>
      <c r="J4" s="73"/>
      <c r="K4" s="73"/>
      <c r="L4" s="73"/>
      <c r="M4" s="73"/>
      <c r="O4" s="23"/>
      <c r="P4" s="2" t="s">
        <v>4</v>
      </c>
    </row>
    <row r="5" spans="1:26" ht="12.75" customHeight="1" x14ac:dyDescent="0.2">
      <c r="B5" s="13"/>
      <c r="C5" s="13"/>
      <c r="D5" s="13"/>
      <c r="E5" s="13"/>
      <c r="F5" s="13"/>
      <c r="G5" s="13"/>
      <c r="H5" s="13"/>
      <c r="M5" s="2" t="s">
        <v>6</v>
      </c>
    </row>
    <row r="6" spans="1:26" s="14" customFormat="1" ht="28.5" customHeight="1" thickBot="1" x14ac:dyDescent="0.25">
      <c r="A6" s="30" t="s">
        <v>29</v>
      </c>
      <c r="B6" s="5"/>
      <c r="C6" s="8"/>
      <c r="D6" s="8"/>
      <c r="E6" s="8"/>
      <c r="F6" s="4"/>
      <c r="G6" s="8"/>
      <c r="H6" s="6"/>
      <c r="I6" s="6"/>
      <c r="J6" s="6"/>
      <c r="K6" s="9"/>
      <c r="L6" s="6"/>
      <c r="M6" s="15"/>
      <c r="N6" s="15"/>
      <c r="O6" s="7"/>
      <c r="P6" s="10"/>
      <c r="Q6" s="10"/>
      <c r="R6" s="10"/>
      <c r="S6" s="10"/>
      <c r="T6" s="9"/>
      <c r="U6" s="9"/>
      <c r="V6" s="10"/>
      <c r="W6" s="10"/>
      <c r="X6" s="4"/>
    </row>
    <row r="7" spans="1:26" s="69" customFormat="1" ht="13.5" customHeight="1" thickBot="1" x14ac:dyDescent="0.25">
      <c r="A7" s="68"/>
      <c r="B7" s="216">
        <f>B4</f>
        <v>44991</v>
      </c>
      <c r="C7" s="224"/>
      <c r="D7" s="224"/>
      <c r="E7" s="224"/>
      <c r="F7" s="225"/>
      <c r="G7" s="216">
        <f>B7+1</f>
        <v>44992</v>
      </c>
      <c r="H7" s="224"/>
      <c r="I7" s="224"/>
      <c r="J7" s="224"/>
      <c r="K7" s="225"/>
      <c r="L7" s="216">
        <f>G7+1</f>
        <v>44993</v>
      </c>
      <c r="M7" s="224"/>
      <c r="N7" s="224"/>
      <c r="O7" s="224"/>
      <c r="P7" s="225"/>
      <c r="Q7" s="216">
        <f>L7+1</f>
        <v>44994</v>
      </c>
      <c r="R7" s="224"/>
      <c r="S7" s="224"/>
      <c r="T7" s="224"/>
      <c r="U7" s="225"/>
      <c r="V7" s="216">
        <f>Q7+1</f>
        <v>44995</v>
      </c>
      <c r="W7" s="224"/>
      <c r="X7" s="224"/>
      <c r="Y7" s="224"/>
      <c r="Z7" s="225"/>
    </row>
    <row r="8" spans="1:26" s="22" customFormat="1" ht="40.5" customHeight="1" x14ac:dyDescent="0.2">
      <c r="A8" s="78" t="s">
        <v>26</v>
      </c>
      <c r="B8" s="174"/>
      <c r="C8" s="175" t="s">
        <v>33</v>
      </c>
      <c r="D8" s="176"/>
      <c r="E8" s="176"/>
      <c r="F8" s="94"/>
      <c r="G8" s="177" t="s">
        <v>34</v>
      </c>
      <c r="H8" s="178" t="s">
        <v>35</v>
      </c>
      <c r="I8" s="175" t="s">
        <v>36</v>
      </c>
      <c r="J8" s="179" t="s">
        <v>37</v>
      </c>
      <c r="K8" s="180"/>
      <c r="L8" s="80"/>
      <c r="M8" s="176"/>
      <c r="N8" s="176"/>
      <c r="O8" s="93"/>
      <c r="P8" s="74"/>
      <c r="Q8" s="174"/>
      <c r="R8" s="181" t="s">
        <v>38</v>
      </c>
      <c r="S8" s="93"/>
      <c r="T8" s="93"/>
      <c r="U8" s="180"/>
      <c r="V8" s="88"/>
      <c r="W8" s="93"/>
      <c r="X8" s="89"/>
      <c r="Y8" s="93"/>
      <c r="Z8" s="97"/>
    </row>
    <row r="9" spans="1:26" s="22" customFormat="1" ht="40.5" customHeight="1" thickBot="1" x14ac:dyDescent="0.25">
      <c r="A9" s="78" t="s">
        <v>27</v>
      </c>
      <c r="B9" s="182" t="s">
        <v>39</v>
      </c>
      <c r="C9" s="183" t="s">
        <v>40</v>
      </c>
      <c r="D9" s="122"/>
      <c r="E9" s="120"/>
      <c r="F9" s="128"/>
      <c r="G9" s="119"/>
      <c r="H9" s="184" t="s">
        <v>41</v>
      </c>
      <c r="I9" s="185" t="s">
        <v>42</v>
      </c>
      <c r="J9" s="149"/>
      <c r="K9" s="121"/>
      <c r="L9" s="154"/>
      <c r="M9" s="186"/>
      <c r="N9" s="187" t="s">
        <v>43</v>
      </c>
      <c r="O9" s="125"/>
      <c r="P9" s="128"/>
      <c r="Q9" s="144"/>
      <c r="R9" s="188" t="s">
        <v>44</v>
      </c>
      <c r="S9" s="189" t="s">
        <v>45</v>
      </c>
      <c r="T9" s="125"/>
      <c r="U9" s="128"/>
      <c r="V9" s="190"/>
      <c r="W9" s="164"/>
      <c r="X9" s="164"/>
      <c r="Y9" s="125"/>
      <c r="Z9" s="191"/>
    </row>
    <row r="10" spans="1:26" s="69" customFormat="1" ht="13.5" customHeight="1" thickBot="1" x14ac:dyDescent="0.25">
      <c r="A10" s="68"/>
      <c r="B10" s="213">
        <f>B7+7</f>
        <v>44998</v>
      </c>
      <c r="C10" s="226"/>
      <c r="D10" s="226"/>
      <c r="E10" s="226"/>
      <c r="F10" s="227"/>
      <c r="G10" s="213">
        <f>G7+7</f>
        <v>44999</v>
      </c>
      <c r="H10" s="226"/>
      <c r="I10" s="226"/>
      <c r="J10" s="226"/>
      <c r="K10" s="227"/>
      <c r="L10" s="213">
        <f>L7+7</f>
        <v>45000</v>
      </c>
      <c r="M10" s="226"/>
      <c r="N10" s="226"/>
      <c r="O10" s="226"/>
      <c r="P10" s="227"/>
      <c r="Q10" s="213">
        <f>Q7+7</f>
        <v>45001</v>
      </c>
      <c r="R10" s="226"/>
      <c r="S10" s="226"/>
      <c r="T10" s="226"/>
      <c r="U10" s="227"/>
      <c r="V10" s="213">
        <f>V7+7</f>
        <v>45002</v>
      </c>
      <c r="W10" s="226"/>
      <c r="X10" s="226"/>
      <c r="Y10" s="226"/>
      <c r="Z10" s="227"/>
    </row>
    <row r="11" spans="1:26" s="22" customFormat="1" ht="40.5" customHeight="1" x14ac:dyDescent="0.2">
      <c r="A11" s="78" t="s">
        <v>26</v>
      </c>
      <c r="B11" s="192"/>
      <c r="C11" s="75"/>
      <c r="D11" s="193" t="s">
        <v>46</v>
      </c>
      <c r="E11" s="178" t="s">
        <v>47</v>
      </c>
      <c r="F11" s="194"/>
      <c r="G11" s="195" t="s">
        <v>48</v>
      </c>
      <c r="H11" s="93"/>
      <c r="I11" s="96"/>
      <c r="J11" s="176"/>
      <c r="K11" s="74"/>
      <c r="L11" s="174"/>
      <c r="M11" s="181" t="s">
        <v>49</v>
      </c>
      <c r="N11" s="178" t="s">
        <v>50</v>
      </c>
      <c r="O11" s="177" t="s">
        <v>51</v>
      </c>
      <c r="P11" s="94"/>
      <c r="Q11" s="88"/>
      <c r="R11" s="177" t="s">
        <v>52</v>
      </c>
      <c r="S11" s="177" t="s">
        <v>53</v>
      </c>
      <c r="T11" s="178" t="s">
        <v>54</v>
      </c>
      <c r="U11" s="94"/>
      <c r="V11" s="174"/>
      <c r="W11" s="176"/>
      <c r="X11" s="176"/>
      <c r="Y11" s="89"/>
      <c r="Z11" s="101"/>
    </row>
    <row r="12" spans="1:26" s="22" customFormat="1" ht="40.5" customHeight="1" thickBot="1" x14ac:dyDescent="0.25">
      <c r="A12" s="78" t="s">
        <v>27</v>
      </c>
      <c r="B12" s="190"/>
      <c r="C12" s="196" t="s">
        <v>55</v>
      </c>
      <c r="D12" s="125"/>
      <c r="E12" s="197" t="s">
        <v>56</v>
      </c>
      <c r="F12" s="191"/>
      <c r="G12" s="198" t="s">
        <v>57</v>
      </c>
      <c r="H12" s="186"/>
      <c r="I12" s="197" t="s">
        <v>58</v>
      </c>
      <c r="J12" s="125"/>
      <c r="K12" s="191"/>
      <c r="L12" s="199" t="s">
        <v>59</v>
      </c>
      <c r="M12" s="125"/>
      <c r="N12" s="186"/>
      <c r="O12" s="186"/>
      <c r="P12" s="128"/>
      <c r="Q12" s="200"/>
      <c r="R12" s="186"/>
      <c r="S12" s="125"/>
      <c r="T12" s="201" t="s">
        <v>60</v>
      </c>
      <c r="U12" s="128"/>
      <c r="V12" s="119"/>
      <c r="W12" s="186"/>
      <c r="X12" s="186"/>
      <c r="Y12" s="164"/>
      <c r="Z12" s="202"/>
    </row>
    <row r="13" spans="1:26" s="69" customFormat="1" ht="14.25" customHeight="1" thickBot="1" x14ac:dyDescent="0.25">
      <c r="A13" s="68"/>
      <c r="B13" s="213">
        <f>B7+14</f>
        <v>45005</v>
      </c>
      <c r="C13" s="214"/>
      <c r="D13" s="214"/>
      <c r="E13" s="214"/>
      <c r="F13" s="215"/>
      <c r="G13" s="213">
        <f>G7+14</f>
        <v>45006</v>
      </c>
      <c r="H13" s="214"/>
      <c r="I13" s="214"/>
      <c r="J13" s="214"/>
      <c r="K13" s="215"/>
      <c r="L13" s="213">
        <f>L7+14</f>
        <v>45007</v>
      </c>
      <c r="M13" s="214"/>
      <c r="N13" s="214"/>
      <c r="O13" s="214"/>
      <c r="P13" s="215"/>
      <c r="Q13" s="223">
        <f>Q7+14</f>
        <v>45008</v>
      </c>
      <c r="R13" s="214"/>
      <c r="S13" s="214"/>
      <c r="T13" s="219"/>
      <c r="U13" s="215"/>
      <c r="V13" s="213">
        <f>V7+14</f>
        <v>45009</v>
      </c>
      <c r="W13" s="214"/>
      <c r="X13" s="214"/>
      <c r="Y13" s="214"/>
      <c r="Z13" s="215"/>
    </row>
    <row r="14" spans="1:26" s="22" customFormat="1" ht="40.5" customHeight="1" x14ac:dyDescent="0.2">
      <c r="A14" s="78" t="s">
        <v>26</v>
      </c>
      <c r="B14" s="165"/>
      <c r="C14" s="195" t="s">
        <v>34</v>
      </c>
      <c r="D14" s="176"/>
      <c r="E14" s="93"/>
      <c r="F14" s="94"/>
      <c r="G14" s="165"/>
      <c r="H14" s="176"/>
      <c r="I14" s="176"/>
      <c r="J14" s="75"/>
      <c r="K14" s="74"/>
      <c r="L14" s="174"/>
      <c r="M14" s="166"/>
      <c r="N14" s="166"/>
      <c r="O14" s="176"/>
      <c r="P14" s="74"/>
      <c r="Q14" s="88"/>
      <c r="R14" s="203" t="s">
        <v>61</v>
      </c>
      <c r="S14" s="176"/>
      <c r="T14" s="95"/>
      <c r="U14" s="94"/>
      <c r="V14" s="174"/>
      <c r="W14" s="96"/>
      <c r="X14" s="93"/>
      <c r="Y14" s="93"/>
      <c r="Z14" s="194"/>
    </row>
    <row r="15" spans="1:26" s="22" customFormat="1" ht="40.5" customHeight="1" thickBot="1" x14ac:dyDescent="0.25">
      <c r="A15" s="78" t="s">
        <v>27</v>
      </c>
      <c r="B15" s="119"/>
      <c r="C15" s="185" t="s">
        <v>62</v>
      </c>
      <c r="D15" s="186"/>
      <c r="E15" s="125"/>
      <c r="F15" s="128"/>
      <c r="G15" s="204" t="s">
        <v>63</v>
      </c>
      <c r="H15" s="205" t="s">
        <v>64</v>
      </c>
      <c r="I15" s="206" t="s">
        <v>65</v>
      </c>
      <c r="J15" s="125"/>
      <c r="K15" s="191"/>
      <c r="L15" s="190"/>
      <c r="M15" s="125"/>
      <c r="N15" s="186"/>
      <c r="O15" s="185" t="s">
        <v>52</v>
      </c>
      <c r="P15" s="191"/>
      <c r="Q15" s="119"/>
      <c r="R15" s="186"/>
      <c r="S15" s="186"/>
      <c r="T15" s="185" t="s">
        <v>66</v>
      </c>
      <c r="U15" s="128"/>
      <c r="V15" s="190"/>
      <c r="W15" s="186"/>
      <c r="X15" s="164"/>
      <c r="Y15" s="125"/>
      <c r="Z15" s="207"/>
    </row>
    <row r="16" spans="1:26" s="69" customFormat="1" ht="13.5" customHeight="1" thickBot="1" x14ac:dyDescent="0.25">
      <c r="A16" s="68"/>
      <c r="B16" s="213">
        <f>B7+21</f>
        <v>45012</v>
      </c>
      <c r="C16" s="214"/>
      <c r="D16" s="214"/>
      <c r="E16" s="214"/>
      <c r="F16" s="215"/>
      <c r="G16" s="213">
        <f>G7+21</f>
        <v>45013</v>
      </c>
      <c r="H16" s="214"/>
      <c r="I16" s="214"/>
      <c r="J16" s="214"/>
      <c r="K16" s="215"/>
      <c r="L16" s="213">
        <f>L7+21</f>
        <v>45014</v>
      </c>
      <c r="M16" s="214"/>
      <c r="N16" s="214"/>
      <c r="O16" s="214"/>
      <c r="P16" s="215"/>
      <c r="Q16" s="213">
        <f>Q7+21</f>
        <v>45015</v>
      </c>
      <c r="R16" s="214"/>
      <c r="S16" s="214"/>
      <c r="T16" s="214"/>
      <c r="U16" s="215"/>
      <c r="V16" s="213">
        <f>V7+21</f>
        <v>45016</v>
      </c>
      <c r="W16" s="214"/>
      <c r="X16" s="214"/>
      <c r="Y16" s="214"/>
      <c r="Z16" s="215"/>
    </row>
    <row r="17" spans="1:26" s="22" customFormat="1" ht="40.5" customHeight="1" x14ac:dyDescent="0.2">
      <c r="A17" s="78" t="s">
        <v>26</v>
      </c>
      <c r="B17" s="80"/>
      <c r="C17" s="93"/>
      <c r="D17" s="203" t="s">
        <v>73</v>
      </c>
      <c r="E17" s="93"/>
      <c r="F17" s="94"/>
      <c r="G17" s="80"/>
      <c r="H17" s="93"/>
      <c r="I17" s="75"/>
      <c r="J17" s="75"/>
      <c r="K17" s="74"/>
      <c r="L17" s="208" t="s">
        <v>67</v>
      </c>
      <c r="M17" s="177" t="s">
        <v>68</v>
      </c>
      <c r="N17" s="93"/>
      <c r="O17" s="93"/>
      <c r="P17" s="74"/>
      <c r="R17" s="177" t="s">
        <v>55</v>
      </c>
      <c r="S17" s="209"/>
      <c r="T17" s="95"/>
      <c r="U17" s="94"/>
      <c r="V17" s="174"/>
      <c r="W17" s="96"/>
      <c r="X17" s="93"/>
      <c r="Y17" s="93"/>
      <c r="Z17" s="194"/>
    </row>
    <row r="18" spans="1:26" s="22" customFormat="1" ht="40.5" customHeight="1" thickBot="1" x14ac:dyDescent="0.25">
      <c r="A18" s="78" t="s">
        <v>27</v>
      </c>
      <c r="B18" s="137"/>
      <c r="C18" s="152"/>
      <c r="D18" s="120"/>
      <c r="E18" s="125"/>
      <c r="F18" s="128"/>
      <c r="G18" s="210"/>
      <c r="H18" s="211" t="s">
        <v>69</v>
      </c>
      <c r="I18" s="125"/>
      <c r="J18" s="125"/>
      <c r="K18" s="121"/>
      <c r="L18" s="212" t="s">
        <v>70</v>
      </c>
      <c r="M18" s="205" t="s">
        <v>71</v>
      </c>
      <c r="N18" s="125"/>
      <c r="O18" s="120"/>
      <c r="P18" s="121"/>
      <c r="Q18" s="119"/>
      <c r="R18" s="185" t="s">
        <v>72</v>
      </c>
      <c r="S18" s="152"/>
      <c r="T18" s="122"/>
      <c r="U18" s="128"/>
      <c r="V18" s="190"/>
      <c r="W18" s="186"/>
      <c r="X18" s="164"/>
      <c r="Y18" s="125"/>
      <c r="Z18" s="207"/>
    </row>
    <row r="19" spans="1:26" s="1" customFormat="1" ht="8.25" customHeight="1" thickBot="1" x14ac:dyDescent="0.25">
      <c r="A19" s="33"/>
      <c r="B19" s="34"/>
      <c r="C19" s="35"/>
      <c r="D19" s="36"/>
      <c r="E19" s="36"/>
      <c r="F19" s="37"/>
      <c r="G19" s="35"/>
      <c r="H19" s="35"/>
      <c r="I19" s="36"/>
      <c r="J19" s="36"/>
      <c r="K19" s="38"/>
      <c r="L19" s="39"/>
      <c r="M19" s="35"/>
      <c r="N19" s="40"/>
      <c r="O19" s="41"/>
      <c r="P19" s="40"/>
      <c r="Q19" s="35"/>
      <c r="R19" s="37"/>
      <c r="S19" s="37"/>
      <c r="T19" s="37"/>
      <c r="U19" s="42"/>
      <c r="V19" s="42"/>
      <c r="W19" s="37"/>
      <c r="X19" s="37"/>
    </row>
    <row r="20" spans="1:26" s="69" customFormat="1" ht="13.5" customHeight="1" thickBot="1" x14ac:dyDescent="0.25">
      <c r="A20" s="68"/>
      <c r="B20" s="213">
        <f>B7+28</f>
        <v>45019</v>
      </c>
      <c r="C20" s="214"/>
      <c r="D20" s="214"/>
      <c r="E20" s="214"/>
      <c r="F20" s="215"/>
      <c r="G20" s="213">
        <f>G7+28</f>
        <v>45020</v>
      </c>
      <c r="H20" s="214"/>
      <c r="I20" s="214"/>
      <c r="J20" s="214"/>
      <c r="K20" s="215"/>
      <c r="L20" s="216">
        <f>L7+28</f>
        <v>45021</v>
      </c>
      <c r="M20" s="217"/>
      <c r="N20" s="217"/>
      <c r="O20" s="217"/>
      <c r="P20" s="218"/>
      <c r="Q20" s="216">
        <f>Q7+28</f>
        <v>45022</v>
      </c>
      <c r="R20" s="217"/>
      <c r="S20" s="217"/>
      <c r="T20" s="217"/>
      <c r="U20" s="218"/>
      <c r="V20" s="213">
        <f>V7+28</f>
        <v>45023</v>
      </c>
      <c r="W20" s="214"/>
      <c r="X20" s="214"/>
      <c r="Y20" s="214"/>
      <c r="Z20" s="215"/>
    </row>
    <row r="21" spans="1:26" s="22" customFormat="1" ht="40.5" customHeight="1" x14ac:dyDescent="0.2">
      <c r="A21" s="78" t="s">
        <v>26</v>
      </c>
      <c r="B21" s="80"/>
      <c r="C21" s="93"/>
      <c r="D21" s="93"/>
      <c r="E21" s="93"/>
      <c r="F21" s="74"/>
      <c r="G21" s="89"/>
      <c r="H21" s="93"/>
      <c r="I21" s="75"/>
      <c r="J21" s="75"/>
      <c r="K21" s="74"/>
      <c r="L21" s="80"/>
      <c r="M21" s="75"/>
      <c r="N21" s="168"/>
      <c r="O21" s="75"/>
      <c r="P21" s="101"/>
      <c r="Q21" s="80"/>
      <c r="R21" s="118"/>
      <c r="S21" s="75"/>
      <c r="T21" s="93"/>
      <c r="U21" s="74"/>
      <c r="V21" s="80"/>
      <c r="W21" s="75"/>
      <c r="X21" s="75"/>
      <c r="Y21" s="75"/>
      <c r="Z21" s="94"/>
    </row>
    <row r="22" spans="1:26" s="22" customFormat="1" ht="40.5" customHeight="1" thickBot="1" x14ac:dyDescent="0.25">
      <c r="A22" s="78" t="s">
        <v>27</v>
      </c>
      <c r="B22" s="119"/>
      <c r="C22" s="120"/>
      <c r="D22" s="120"/>
      <c r="E22" s="120"/>
      <c r="F22" s="121"/>
      <c r="G22" s="144"/>
      <c r="H22" s="147"/>
      <c r="I22" s="120"/>
      <c r="J22" s="148"/>
      <c r="K22" s="121"/>
      <c r="L22" s="144"/>
      <c r="M22" s="120"/>
      <c r="N22" s="149"/>
      <c r="O22" s="120"/>
      <c r="P22" s="121"/>
      <c r="Q22" s="129"/>
      <c r="R22" s="122"/>
      <c r="T22" s="120"/>
      <c r="U22" s="123"/>
      <c r="V22" s="90"/>
      <c r="W22" s="91"/>
      <c r="X22" s="91"/>
      <c r="Y22" s="91"/>
      <c r="Z22" s="92"/>
    </row>
    <row r="23" spans="1:26" s="69" customFormat="1" ht="13.5" customHeight="1" thickBot="1" x14ac:dyDescent="0.25">
      <c r="A23" s="68"/>
      <c r="B23" s="229">
        <f>B7+35</f>
        <v>45026</v>
      </c>
      <c r="C23" s="221"/>
      <c r="D23" s="221"/>
      <c r="E23" s="221"/>
      <c r="F23" s="222"/>
      <c r="G23" s="216">
        <f>G7+35</f>
        <v>45027</v>
      </c>
      <c r="H23" s="217"/>
      <c r="I23" s="217"/>
      <c r="J23" s="250"/>
      <c r="K23" s="218"/>
      <c r="L23" s="216">
        <f>L7+35</f>
        <v>45028</v>
      </c>
      <c r="M23" s="250"/>
      <c r="N23" s="217"/>
      <c r="O23" s="217"/>
      <c r="P23" s="218"/>
      <c r="Q23" s="216">
        <f>Q7+35</f>
        <v>45029</v>
      </c>
      <c r="R23" s="217"/>
      <c r="S23" s="217"/>
      <c r="T23" s="217"/>
      <c r="U23" s="218"/>
      <c r="V23" s="216">
        <f>V7+35</f>
        <v>45030</v>
      </c>
      <c r="W23" s="217"/>
      <c r="X23" s="217"/>
      <c r="Y23" s="217"/>
      <c r="Z23" s="218"/>
    </row>
    <row r="24" spans="1:26" s="22" customFormat="1" ht="40.5" customHeight="1" thickBot="1" x14ac:dyDescent="0.25">
      <c r="A24" s="78" t="s">
        <v>26</v>
      </c>
      <c r="B24" s="88"/>
      <c r="C24" s="75"/>
      <c r="E24" s="93"/>
      <c r="F24" s="74"/>
      <c r="G24" s="96"/>
      <c r="H24" s="93"/>
      <c r="I24" s="89"/>
      <c r="J24" s="89"/>
      <c r="K24" s="74"/>
      <c r="L24" s="76"/>
      <c r="N24" s="75"/>
      <c r="O24" s="75"/>
      <c r="P24" s="74"/>
      <c r="Q24" s="88"/>
      <c r="R24" s="129"/>
      <c r="S24" s="93"/>
      <c r="T24" s="124"/>
      <c r="U24" s="74"/>
      <c r="V24" s="76"/>
      <c r="W24" s="75"/>
      <c r="X24" s="79"/>
      <c r="Y24" s="75"/>
      <c r="Z24" s="74"/>
    </row>
    <row r="25" spans="1:26" s="22" customFormat="1" ht="40.5" customHeight="1" thickBot="1" x14ac:dyDescent="0.25">
      <c r="A25" s="78" t="s">
        <v>27</v>
      </c>
      <c r="B25" s="119"/>
      <c r="C25" s="150"/>
      <c r="D25" s="164"/>
      <c r="E25" s="125"/>
      <c r="F25" s="121"/>
      <c r="G25" s="151"/>
      <c r="H25" s="120"/>
      <c r="I25" s="125"/>
      <c r="J25" s="148"/>
      <c r="K25" s="126"/>
      <c r="L25" s="144"/>
      <c r="M25" s="127"/>
      <c r="N25" s="125"/>
      <c r="O25" s="120"/>
      <c r="P25" s="128"/>
      <c r="Q25" s="129"/>
      <c r="R25" s="152"/>
      <c r="S25" s="120"/>
      <c r="T25" s="122"/>
      <c r="U25" s="123"/>
      <c r="V25" s="77"/>
      <c r="W25" s="19"/>
      <c r="X25" s="21"/>
      <c r="Y25" s="19"/>
      <c r="Z25" s="20"/>
    </row>
    <row r="26" spans="1:26" s="69" customFormat="1" ht="13.5" customHeight="1" thickBot="1" x14ac:dyDescent="0.25">
      <c r="A26" s="68"/>
      <c r="B26" s="213">
        <f>B7+42</f>
        <v>45033</v>
      </c>
      <c r="C26" s="214"/>
      <c r="D26" s="214"/>
      <c r="E26" s="214"/>
      <c r="F26" s="215"/>
      <c r="G26" s="213">
        <f>G7+42</f>
        <v>45034</v>
      </c>
      <c r="H26" s="214"/>
      <c r="I26" s="214"/>
      <c r="J26" s="214"/>
      <c r="K26" s="215"/>
      <c r="L26" s="213">
        <f>L7+42</f>
        <v>45035</v>
      </c>
      <c r="M26" s="214"/>
      <c r="N26" s="214"/>
      <c r="O26" s="214"/>
      <c r="P26" s="215"/>
      <c r="Q26" s="213">
        <f>Q7+42</f>
        <v>45036</v>
      </c>
      <c r="R26" s="214"/>
      <c r="S26" s="214"/>
      <c r="T26" s="214"/>
      <c r="U26" s="215"/>
      <c r="V26" s="213">
        <f>V7+42</f>
        <v>45037</v>
      </c>
      <c r="W26" s="214"/>
      <c r="X26" s="214"/>
      <c r="Y26" s="214"/>
      <c r="Z26" s="215"/>
    </row>
    <row r="27" spans="1:26" s="22" customFormat="1" ht="40.5" customHeight="1" x14ac:dyDescent="0.2">
      <c r="A27" s="78" t="s">
        <v>26</v>
      </c>
      <c r="B27" s="80"/>
      <c r="C27" s="93"/>
      <c r="D27" s="93"/>
      <c r="E27" s="130"/>
      <c r="F27" s="94"/>
      <c r="G27" s="153"/>
      <c r="H27" s="75"/>
      <c r="I27" s="75"/>
      <c r="J27" s="75"/>
      <c r="K27" s="94"/>
      <c r="L27" s="88"/>
      <c r="M27" s="93"/>
      <c r="N27" s="75"/>
      <c r="O27" s="95"/>
      <c r="P27" s="94"/>
      <c r="Q27" s="76"/>
      <c r="R27" s="75"/>
      <c r="S27" s="75"/>
      <c r="T27" s="96"/>
      <c r="U27" s="97"/>
      <c r="V27" s="80"/>
      <c r="W27" s="79"/>
      <c r="X27" s="79"/>
      <c r="Y27" s="79"/>
      <c r="Z27" s="87"/>
    </row>
    <row r="28" spans="1:26" s="22" customFormat="1" ht="40.5" customHeight="1" thickBot="1" x14ac:dyDescent="0.25">
      <c r="A28" s="78" t="s">
        <v>27</v>
      </c>
      <c r="B28" s="131"/>
      <c r="C28" s="120"/>
      <c r="D28" s="132"/>
      <c r="E28" s="120"/>
      <c r="F28" s="133"/>
      <c r="G28" s="154"/>
      <c r="H28" s="125"/>
      <c r="I28" s="120"/>
      <c r="J28" s="120"/>
      <c r="K28" s="121"/>
      <c r="L28" s="144"/>
      <c r="M28" s="134"/>
      <c r="N28" s="151"/>
      <c r="O28" s="135"/>
      <c r="P28" s="128"/>
      <c r="Q28" s="144"/>
      <c r="R28" s="155"/>
      <c r="S28" s="120"/>
      <c r="T28" s="125"/>
      <c r="U28" s="121"/>
      <c r="V28" s="98"/>
      <c r="W28" s="99"/>
      <c r="X28" s="99"/>
      <c r="Y28" s="99"/>
      <c r="Z28" s="100"/>
    </row>
    <row r="29" spans="1:26" s="69" customFormat="1" ht="13.5" customHeight="1" thickBot="1" x14ac:dyDescent="0.25">
      <c r="A29" s="68"/>
      <c r="B29" s="213">
        <f>B7+49</f>
        <v>45040</v>
      </c>
      <c r="C29" s="214"/>
      <c r="D29" s="214"/>
      <c r="E29" s="214"/>
      <c r="F29" s="215"/>
      <c r="G29" s="213">
        <f>G7+49</f>
        <v>45041</v>
      </c>
      <c r="H29" s="214"/>
      <c r="I29" s="214"/>
      <c r="J29" s="214"/>
      <c r="K29" s="215"/>
      <c r="L29" s="213">
        <f>L7+49</f>
        <v>45042</v>
      </c>
      <c r="M29" s="214"/>
      <c r="N29" s="219"/>
      <c r="O29" s="214"/>
      <c r="P29" s="215"/>
      <c r="Q29" s="223">
        <f>Q7+49</f>
        <v>45043</v>
      </c>
      <c r="R29" s="219"/>
      <c r="S29" s="214"/>
      <c r="T29" s="214"/>
      <c r="U29" s="215"/>
      <c r="V29" s="213">
        <f>V7+49</f>
        <v>45044</v>
      </c>
      <c r="W29" s="214"/>
      <c r="X29" s="214"/>
      <c r="Y29" s="214"/>
      <c r="Z29" s="215"/>
    </row>
    <row r="30" spans="1:26" s="22" customFormat="1" ht="40.5" customHeight="1" x14ac:dyDescent="0.2">
      <c r="A30" s="78" t="s">
        <v>26</v>
      </c>
      <c r="B30" s="165"/>
      <c r="C30" s="75"/>
      <c r="D30" s="93"/>
      <c r="E30" s="136"/>
      <c r="F30" s="94"/>
      <c r="G30" s="80"/>
      <c r="H30" s="75"/>
      <c r="I30" s="93"/>
      <c r="J30" s="75"/>
      <c r="K30" s="94"/>
      <c r="L30" s="88"/>
      <c r="M30" s="93"/>
      <c r="N30" s="145"/>
      <c r="O30" s="136"/>
      <c r="P30" s="94"/>
      <c r="Q30" s="81"/>
      <c r="R30" s="163"/>
      <c r="S30" s="145"/>
      <c r="T30" s="93"/>
      <c r="U30" s="94"/>
      <c r="V30" s="80"/>
      <c r="W30" s="79"/>
      <c r="X30" s="79"/>
      <c r="Y30" s="79"/>
      <c r="Z30" s="87"/>
    </row>
    <row r="31" spans="1:26" s="22" customFormat="1" ht="40.5" customHeight="1" thickBot="1" x14ac:dyDescent="0.25">
      <c r="A31" s="78" t="s">
        <v>27</v>
      </c>
      <c r="B31" s="137"/>
      <c r="C31" s="125"/>
      <c r="D31" s="138"/>
      <c r="E31" s="139"/>
      <c r="F31" s="133"/>
      <c r="G31" s="167"/>
      <c r="H31" s="156"/>
      <c r="I31" s="157"/>
      <c r="J31" s="139"/>
      <c r="K31" s="133"/>
      <c r="L31" s="144"/>
      <c r="M31" s="132"/>
      <c r="N31" s="138"/>
      <c r="O31" s="139"/>
      <c r="P31" s="133"/>
      <c r="Q31" s="144"/>
      <c r="R31" s="157"/>
      <c r="S31" s="158"/>
      <c r="T31" s="140"/>
      <c r="U31" s="133"/>
      <c r="V31" s="141"/>
      <c r="W31" s="142"/>
      <c r="X31" s="142"/>
      <c r="Y31" s="142"/>
      <c r="Z31" s="143"/>
    </row>
    <row r="32" spans="1:26" s="1" customFormat="1" ht="6.75" customHeight="1" thickBot="1" x14ac:dyDescent="0.25">
      <c r="A32" s="33"/>
      <c r="B32" s="34"/>
      <c r="C32" s="35"/>
      <c r="D32" s="36"/>
      <c r="E32" s="36"/>
      <c r="F32" s="37"/>
      <c r="G32" s="35"/>
      <c r="H32" s="35"/>
      <c r="I32" s="36"/>
      <c r="J32" s="36"/>
      <c r="K32" s="38"/>
      <c r="L32" s="39"/>
      <c r="M32" s="35"/>
      <c r="N32" s="40"/>
      <c r="O32" s="41"/>
      <c r="P32" s="40"/>
      <c r="Q32" s="35"/>
      <c r="R32" s="37"/>
      <c r="S32" s="37"/>
      <c r="T32" s="37"/>
      <c r="U32" s="42"/>
      <c r="V32" s="42"/>
      <c r="W32" s="37"/>
      <c r="X32" s="37"/>
    </row>
    <row r="33" spans="1:26" s="22" customFormat="1" ht="40.5" customHeight="1" thickBot="1" x14ac:dyDescent="0.25">
      <c r="A33" s="228" t="s">
        <v>30</v>
      </c>
      <c r="B33" s="228"/>
      <c r="C33" s="228"/>
      <c r="D33" s="228"/>
      <c r="E33" s="228"/>
      <c r="F33" s="228"/>
      <c r="G33" s="70"/>
      <c r="H33" s="70"/>
      <c r="I33" s="70"/>
      <c r="J33" s="70"/>
      <c r="K33" s="54"/>
      <c r="L33" s="116"/>
      <c r="M33" s="116"/>
      <c r="N33" s="116"/>
      <c r="O33" s="54"/>
      <c r="P33" s="70"/>
      <c r="Q33" s="54"/>
      <c r="R33" s="54"/>
      <c r="S33" s="54"/>
      <c r="T33" s="71"/>
      <c r="U33" s="54"/>
      <c r="V33" s="70"/>
      <c r="W33" s="71"/>
      <c r="X33" s="71"/>
      <c r="Y33" s="71"/>
      <c r="Z33" s="71"/>
    </row>
    <row r="34" spans="1:26" s="69" customFormat="1" ht="13.5" customHeight="1" thickBot="1" x14ac:dyDescent="0.25">
      <c r="A34" s="68"/>
      <c r="B34" s="251">
        <f>B7+56</f>
        <v>45047</v>
      </c>
      <c r="C34" s="252"/>
      <c r="D34" s="252"/>
      <c r="E34" s="252"/>
      <c r="F34" s="253"/>
      <c r="G34" s="213">
        <f>G7+56</f>
        <v>45048</v>
      </c>
      <c r="H34" s="214"/>
      <c r="I34" s="214"/>
      <c r="J34" s="214"/>
      <c r="K34" s="215"/>
      <c r="L34" s="213">
        <f>L7+56</f>
        <v>45049</v>
      </c>
      <c r="M34" s="214"/>
      <c r="N34" s="214"/>
      <c r="O34" s="214"/>
      <c r="P34" s="215"/>
      <c r="Q34" s="213">
        <f>Q7+56</f>
        <v>45050</v>
      </c>
      <c r="R34" s="214"/>
      <c r="S34" s="214"/>
      <c r="T34" s="214"/>
      <c r="U34" s="215"/>
      <c r="V34" s="213">
        <f>V7+56</f>
        <v>45051</v>
      </c>
      <c r="W34" s="214"/>
      <c r="X34" s="214"/>
      <c r="Y34" s="214"/>
      <c r="Z34" s="215"/>
    </row>
    <row r="35" spans="1:26" s="22" customFormat="1" ht="40.5" customHeight="1" x14ac:dyDescent="0.2">
      <c r="A35" s="78" t="s">
        <v>26</v>
      </c>
      <c r="B35" s="80"/>
      <c r="C35" s="93"/>
      <c r="D35" s="93"/>
      <c r="E35" s="93"/>
      <c r="F35" s="74"/>
      <c r="G35" s="81"/>
      <c r="H35" s="75"/>
      <c r="I35" s="75"/>
      <c r="J35" s="75"/>
      <c r="K35" s="74"/>
      <c r="L35" s="80"/>
      <c r="M35" s="75"/>
      <c r="N35" s="146"/>
      <c r="O35" s="75"/>
      <c r="P35" s="101"/>
      <c r="Q35" s="80"/>
      <c r="R35" s="118"/>
      <c r="S35" s="145"/>
      <c r="T35" s="93"/>
      <c r="U35" s="74"/>
      <c r="V35" s="80"/>
      <c r="W35" s="75"/>
      <c r="X35" s="75"/>
      <c r="Y35" s="75"/>
      <c r="Z35" s="94"/>
    </row>
    <row r="36" spans="1:26" s="22" customFormat="1" ht="40.5" customHeight="1" thickBot="1" x14ac:dyDescent="0.25">
      <c r="A36" s="78" t="s">
        <v>27</v>
      </c>
      <c r="C36" s="120"/>
      <c r="D36" s="120"/>
      <c r="E36" s="120"/>
      <c r="F36" s="121"/>
      <c r="H36" s="147"/>
      <c r="I36" s="120"/>
      <c r="J36" s="148"/>
      <c r="K36" s="121"/>
      <c r="L36" s="144"/>
      <c r="M36" s="120"/>
      <c r="N36" s="149"/>
      <c r="O36" s="120"/>
      <c r="P36" s="121"/>
      <c r="Q36" s="129"/>
      <c r="R36" s="122"/>
      <c r="S36" s="120"/>
      <c r="T36" s="120"/>
      <c r="U36" s="123"/>
      <c r="V36" s="90"/>
      <c r="W36" s="91"/>
      <c r="X36" s="91"/>
      <c r="Y36" s="91"/>
      <c r="Z36" s="92"/>
    </row>
    <row r="37" spans="1:26" s="69" customFormat="1" ht="13.5" customHeight="1" thickBot="1" x14ac:dyDescent="0.25">
      <c r="A37" s="68"/>
      <c r="B37" s="251">
        <f>B7+63</f>
        <v>45054</v>
      </c>
      <c r="C37" s="252"/>
      <c r="D37" s="252"/>
      <c r="E37" s="252"/>
      <c r="F37" s="253"/>
      <c r="G37" s="213">
        <f>G7+63</f>
        <v>45055</v>
      </c>
      <c r="H37" s="214"/>
      <c r="I37" s="214"/>
      <c r="J37" s="214"/>
      <c r="K37" s="215"/>
      <c r="L37" s="213">
        <f>L7+63</f>
        <v>45056</v>
      </c>
      <c r="M37" s="214"/>
      <c r="N37" s="214"/>
      <c r="O37" s="214"/>
      <c r="P37" s="215"/>
      <c r="Q37" s="213">
        <f>Q7+63</f>
        <v>45057</v>
      </c>
      <c r="R37" s="214"/>
      <c r="S37" s="214"/>
      <c r="T37" s="214"/>
      <c r="U37" s="215"/>
      <c r="V37" s="213">
        <f>V7+63</f>
        <v>45058</v>
      </c>
      <c r="W37" s="214"/>
      <c r="X37" s="214"/>
      <c r="Y37" s="214"/>
      <c r="Z37" s="215"/>
    </row>
    <row r="38" spans="1:26" s="22" customFormat="1" ht="40.5" customHeight="1" thickBot="1" x14ac:dyDescent="0.25">
      <c r="A38" s="78" t="s">
        <v>26</v>
      </c>
      <c r="B38" s="88"/>
      <c r="C38" s="75"/>
      <c r="D38" s="93"/>
      <c r="E38" s="93"/>
      <c r="F38" s="74"/>
      <c r="G38" s="96"/>
      <c r="H38" s="93"/>
      <c r="I38" s="89"/>
      <c r="J38" s="89"/>
      <c r="K38" s="74"/>
      <c r="L38" s="76"/>
      <c r="M38" s="75"/>
      <c r="N38" s="75"/>
      <c r="O38" s="75"/>
      <c r="P38" s="74"/>
      <c r="Q38" s="144"/>
      <c r="R38" s="93"/>
      <c r="S38" s="93"/>
      <c r="T38" s="124"/>
      <c r="U38" s="74"/>
      <c r="V38" s="76"/>
      <c r="W38" s="75"/>
      <c r="X38" s="79"/>
      <c r="Y38" s="75"/>
      <c r="Z38" s="74"/>
    </row>
    <row r="39" spans="1:26" s="22" customFormat="1" ht="40.5" customHeight="1" thickBot="1" x14ac:dyDescent="0.25">
      <c r="A39" s="78" t="s">
        <v>27</v>
      </c>
      <c r="B39" s="119"/>
      <c r="C39" s="150"/>
      <c r="E39" s="125"/>
      <c r="F39" s="121"/>
      <c r="G39" s="151"/>
      <c r="H39" s="120"/>
      <c r="I39" s="125"/>
      <c r="J39" s="148"/>
      <c r="K39" s="126"/>
      <c r="L39" s="144"/>
      <c r="M39" s="127"/>
      <c r="N39" s="125"/>
      <c r="O39" s="120"/>
      <c r="P39" s="128"/>
      <c r="Q39" s="129"/>
      <c r="R39" s="152"/>
      <c r="S39" s="120"/>
      <c r="T39" s="122"/>
      <c r="U39" s="123"/>
      <c r="V39" s="77"/>
      <c r="W39" s="19"/>
      <c r="X39" s="21"/>
      <c r="Y39" s="19"/>
      <c r="Z39" s="20"/>
    </row>
    <row r="40" spans="1:26" s="69" customFormat="1" ht="11.45" customHeight="1" thickBot="1" x14ac:dyDescent="0.25">
      <c r="A40" s="68"/>
      <c r="B40" s="213">
        <f>B7+70</f>
        <v>45061</v>
      </c>
      <c r="C40" s="214"/>
      <c r="D40" s="214"/>
      <c r="E40" s="214"/>
      <c r="F40" s="215"/>
      <c r="G40" s="213">
        <f>G7+70</f>
        <v>45062</v>
      </c>
      <c r="H40" s="214"/>
      <c r="I40" s="214"/>
      <c r="J40" s="214"/>
      <c r="K40" s="215"/>
      <c r="L40" s="213">
        <f>L7+70</f>
        <v>45063</v>
      </c>
      <c r="M40" s="214"/>
      <c r="N40" s="214"/>
      <c r="O40" s="214"/>
      <c r="P40" s="215"/>
      <c r="Q40" s="251">
        <f>Q7+70</f>
        <v>45064</v>
      </c>
      <c r="R40" s="252"/>
      <c r="S40" s="252"/>
      <c r="T40" s="252"/>
      <c r="U40" s="253"/>
      <c r="V40" s="213">
        <f>V7+70</f>
        <v>45065</v>
      </c>
      <c r="W40" s="214"/>
      <c r="X40" s="214"/>
      <c r="Y40" s="214"/>
      <c r="Z40" s="215"/>
    </row>
    <row r="41" spans="1:26" s="22" customFormat="1" ht="40.5" customHeight="1" thickBot="1" x14ac:dyDescent="0.25">
      <c r="A41" s="78" t="s">
        <v>26</v>
      </c>
      <c r="B41" s="80"/>
      <c r="C41" s="93"/>
      <c r="D41" s="93"/>
      <c r="E41" s="130"/>
      <c r="F41" s="94"/>
      <c r="H41" s="125"/>
      <c r="I41" s="75"/>
      <c r="J41" s="75"/>
      <c r="K41" s="94"/>
      <c r="L41" s="88"/>
      <c r="M41" s="93"/>
      <c r="N41" s="75"/>
      <c r="O41" s="95"/>
      <c r="P41" s="94"/>
      <c r="Q41" s="76"/>
      <c r="R41" s="75"/>
      <c r="S41" s="75"/>
      <c r="T41" s="96"/>
      <c r="U41" s="97"/>
      <c r="V41" s="80"/>
      <c r="W41" s="79"/>
      <c r="X41" s="79"/>
      <c r="Y41" s="79"/>
      <c r="Z41" s="87"/>
    </row>
    <row r="42" spans="1:26" s="22" customFormat="1" ht="40.5" customHeight="1" thickBot="1" x14ac:dyDescent="0.25">
      <c r="A42" s="78" t="s">
        <v>27</v>
      </c>
      <c r="B42" s="131"/>
      <c r="C42" s="120"/>
      <c r="D42" s="132"/>
      <c r="E42" s="120"/>
      <c r="F42" s="133"/>
      <c r="G42" s="154"/>
      <c r="I42" s="120"/>
      <c r="J42" s="120"/>
      <c r="K42" s="121"/>
      <c r="L42" s="144"/>
      <c r="M42" s="134"/>
      <c r="N42" s="151"/>
      <c r="O42" s="135"/>
      <c r="P42" s="128"/>
      <c r="Q42" s="144"/>
      <c r="R42" s="120"/>
      <c r="S42" s="120"/>
      <c r="T42" s="125"/>
      <c r="U42" s="121"/>
      <c r="V42" s="98"/>
      <c r="W42" s="99"/>
      <c r="X42" s="99"/>
      <c r="Y42" s="99"/>
      <c r="Z42" s="100"/>
    </row>
    <row r="43" spans="1:26" s="69" customFormat="1" ht="13.5" customHeight="1" thickBot="1" x14ac:dyDescent="0.25">
      <c r="A43" s="68"/>
      <c r="B43" s="213">
        <f>B7+77</f>
        <v>45068</v>
      </c>
      <c r="C43" s="214"/>
      <c r="D43" s="214"/>
      <c r="E43" s="214"/>
      <c r="F43" s="215"/>
      <c r="G43" s="213">
        <f>G7+77</f>
        <v>45069</v>
      </c>
      <c r="H43" s="214"/>
      <c r="I43" s="214"/>
      <c r="J43" s="214"/>
      <c r="K43" s="215"/>
      <c r="L43" s="213">
        <f>L7+77</f>
        <v>45070</v>
      </c>
      <c r="M43" s="214"/>
      <c r="N43" s="214"/>
      <c r="O43" s="214"/>
      <c r="P43" s="215"/>
      <c r="Q43" s="213">
        <f>Q7+77</f>
        <v>45071</v>
      </c>
      <c r="R43" s="214"/>
      <c r="S43" s="214"/>
      <c r="T43" s="214"/>
      <c r="U43" s="215"/>
      <c r="V43" s="213">
        <f>V7+77</f>
        <v>45072</v>
      </c>
      <c r="W43" s="214"/>
      <c r="X43" s="214"/>
      <c r="Y43" s="214"/>
      <c r="Z43" s="215"/>
    </row>
    <row r="44" spans="1:26" s="22" customFormat="1" ht="40.5" customHeight="1" x14ac:dyDescent="0.2">
      <c r="A44" s="78" t="s">
        <v>26</v>
      </c>
      <c r="B44" s="169"/>
      <c r="C44" s="89"/>
      <c r="D44" s="93"/>
      <c r="E44" s="136"/>
      <c r="F44" s="94"/>
      <c r="G44" s="80"/>
      <c r="H44" s="75"/>
      <c r="I44" s="93"/>
      <c r="J44" s="75"/>
      <c r="K44" s="94"/>
      <c r="L44" s="88"/>
      <c r="M44" s="93"/>
      <c r="N44" s="145"/>
      <c r="O44" s="136"/>
      <c r="P44" s="94"/>
      <c r="Q44" s="81"/>
      <c r="R44" s="166"/>
      <c r="S44" s="145"/>
      <c r="T44" s="93"/>
      <c r="U44" s="94"/>
      <c r="V44" s="80"/>
      <c r="W44" s="79"/>
      <c r="X44" s="79"/>
      <c r="Y44" s="79"/>
      <c r="Z44" s="87"/>
    </row>
    <row r="45" spans="1:26" s="22" customFormat="1" ht="40.5" customHeight="1" thickBot="1" x14ac:dyDescent="0.25">
      <c r="A45" s="78" t="s">
        <v>27</v>
      </c>
      <c r="B45" s="137"/>
      <c r="C45" s="149"/>
      <c r="D45" s="138"/>
      <c r="E45" s="139"/>
      <c r="F45" s="133"/>
      <c r="G45" s="119"/>
      <c r="H45" s="156"/>
      <c r="I45" s="157"/>
      <c r="J45" s="139"/>
      <c r="K45" s="133"/>
      <c r="L45" s="144"/>
      <c r="M45" s="132"/>
      <c r="N45" s="138"/>
      <c r="O45" s="139"/>
      <c r="P45" s="133"/>
      <c r="Q45" s="144"/>
      <c r="R45" s="157"/>
      <c r="S45" s="158"/>
      <c r="T45" s="140"/>
      <c r="U45" s="133"/>
      <c r="V45" s="141"/>
      <c r="W45" s="142"/>
      <c r="X45" s="142"/>
      <c r="Y45" s="142"/>
      <c r="Z45" s="143"/>
    </row>
    <row r="46" spans="1:26" s="1" customFormat="1" ht="6.75" customHeight="1" thickBot="1" x14ac:dyDescent="0.25">
      <c r="A46" s="37"/>
      <c r="B46" s="34"/>
      <c r="C46" s="35"/>
      <c r="D46" s="36"/>
      <c r="E46" s="36"/>
      <c r="F46" s="37"/>
      <c r="G46" s="35"/>
      <c r="H46" s="35"/>
      <c r="I46" s="36"/>
      <c r="J46" s="36"/>
      <c r="K46" s="39"/>
      <c r="L46" s="39"/>
      <c r="M46" s="35"/>
      <c r="N46" s="40"/>
      <c r="O46" s="41"/>
      <c r="P46" s="40"/>
      <c r="Q46" s="35"/>
      <c r="R46" s="37"/>
      <c r="S46" s="37"/>
      <c r="T46" s="37"/>
      <c r="U46" s="42"/>
      <c r="V46" s="42"/>
      <c r="W46" s="37"/>
      <c r="X46" s="37"/>
    </row>
    <row r="47" spans="1:26" s="69" customFormat="1" ht="13.5" customHeight="1" thickBot="1" x14ac:dyDescent="0.25">
      <c r="A47" s="68"/>
      <c r="B47" s="213">
        <f>B7+84</f>
        <v>45075</v>
      </c>
      <c r="C47" s="214"/>
      <c r="D47" s="214"/>
      <c r="E47" s="214"/>
      <c r="F47" s="215"/>
      <c r="G47" s="213">
        <f>G7+84</f>
        <v>45076</v>
      </c>
      <c r="H47" s="214"/>
      <c r="I47" s="214"/>
      <c r="J47" s="214"/>
      <c r="K47" s="215"/>
      <c r="L47" s="213">
        <f>L7+84</f>
        <v>45077</v>
      </c>
      <c r="M47" s="214"/>
      <c r="N47" s="214"/>
      <c r="O47" s="214"/>
      <c r="P47" s="215"/>
      <c r="Q47" s="213">
        <f>Q7+84</f>
        <v>45078</v>
      </c>
      <c r="R47" s="214"/>
      <c r="S47" s="214"/>
      <c r="T47" s="214"/>
      <c r="U47" s="215"/>
      <c r="V47" s="213">
        <f>V7+84</f>
        <v>45079</v>
      </c>
      <c r="W47" s="214"/>
      <c r="X47" s="214"/>
      <c r="Y47" s="214"/>
      <c r="Z47" s="215"/>
    </row>
    <row r="48" spans="1:26" s="22" customFormat="1" ht="40.5" customHeight="1" x14ac:dyDescent="0.2">
      <c r="A48" s="78" t="s">
        <v>26</v>
      </c>
      <c r="B48" s="80"/>
      <c r="C48" s="93"/>
      <c r="D48" s="93"/>
      <c r="E48" s="93"/>
      <c r="F48" s="74"/>
      <c r="G48" s="89"/>
      <c r="H48" s="93"/>
      <c r="I48" s="75"/>
      <c r="J48" s="75"/>
      <c r="K48" s="74"/>
      <c r="L48" s="80"/>
      <c r="M48" s="75"/>
      <c r="N48" s="146"/>
      <c r="O48" s="75"/>
      <c r="P48" s="101"/>
      <c r="Q48" s="80"/>
      <c r="R48" s="118"/>
      <c r="S48" s="145"/>
      <c r="T48" s="93"/>
      <c r="U48" s="74"/>
      <c r="V48" s="80"/>
      <c r="W48" s="75"/>
      <c r="X48" s="75"/>
      <c r="Y48" s="75"/>
      <c r="Z48" s="94"/>
    </row>
    <row r="49" spans="1:26" s="22" customFormat="1" ht="40.5" customHeight="1" thickBot="1" x14ac:dyDescent="0.25">
      <c r="A49" s="78" t="s">
        <v>27</v>
      </c>
      <c r="B49" s="119"/>
      <c r="C49" s="120"/>
      <c r="D49" s="120"/>
      <c r="E49" s="120"/>
      <c r="F49" s="121"/>
      <c r="G49" s="144"/>
      <c r="H49" s="147"/>
      <c r="I49" s="120"/>
      <c r="J49" s="148"/>
      <c r="K49" s="121"/>
      <c r="L49" s="144"/>
      <c r="M49" s="120"/>
      <c r="N49" s="149"/>
      <c r="O49" s="120"/>
      <c r="P49" s="121"/>
      <c r="Q49" s="129"/>
      <c r="R49" s="122"/>
      <c r="S49" s="120"/>
      <c r="T49" s="120"/>
      <c r="U49" s="123"/>
      <c r="V49" s="90"/>
      <c r="W49" s="91"/>
      <c r="X49" s="91"/>
      <c r="Y49" s="91"/>
      <c r="Z49" s="92"/>
    </row>
    <row r="50" spans="1:26" s="21" customFormat="1" ht="40.5" customHeight="1" thickBot="1" x14ac:dyDescent="0.25">
      <c r="A50" s="228" t="s">
        <v>31</v>
      </c>
      <c r="B50" s="228"/>
      <c r="C50" s="228"/>
      <c r="D50" s="228"/>
      <c r="E50" s="228"/>
      <c r="F50" s="228"/>
      <c r="G50" s="10"/>
      <c r="H50" s="172"/>
      <c r="J50" s="173"/>
      <c r="L50" s="10"/>
      <c r="N50" s="8"/>
      <c r="Q50" s="53"/>
      <c r="R50" s="55"/>
      <c r="U50" s="10"/>
      <c r="V50" s="8"/>
      <c r="Z50" s="10"/>
    </row>
    <row r="51" spans="1:26" s="69" customFormat="1" ht="13.5" customHeight="1" thickBot="1" x14ac:dyDescent="0.25">
      <c r="A51" s="68"/>
      <c r="B51" s="213">
        <f>B7+91</f>
        <v>45082</v>
      </c>
      <c r="C51" s="214"/>
      <c r="D51" s="214"/>
      <c r="E51" s="214"/>
      <c r="F51" s="215"/>
      <c r="G51" s="213">
        <f>G7+91</f>
        <v>45083</v>
      </c>
      <c r="H51" s="214"/>
      <c r="I51" s="214"/>
      <c r="J51" s="214"/>
      <c r="K51" s="215"/>
      <c r="L51" s="213">
        <f>L7+91</f>
        <v>45084</v>
      </c>
      <c r="M51" s="214"/>
      <c r="N51" s="214"/>
      <c r="O51" s="214"/>
      <c r="P51" s="215"/>
      <c r="Q51" s="213">
        <f>Q7+91</f>
        <v>45085</v>
      </c>
      <c r="R51" s="214"/>
      <c r="S51" s="214"/>
      <c r="T51" s="214"/>
      <c r="U51" s="215"/>
      <c r="V51" s="213">
        <f>V7+91</f>
        <v>45086</v>
      </c>
      <c r="W51" s="214"/>
      <c r="X51" s="214"/>
      <c r="Y51" s="214"/>
      <c r="Z51" s="215"/>
    </row>
    <row r="52" spans="1:26" s="22" customFormat="1" ht="40.5" customHeight="1" x14ac:dyDescent="0.2">
      <c r="A52" s="78" t="s">
        <v>26</v>
      </c>
      <c r="B52" s="88"/>
      <c r="C52" s="75"/>
      <c r="D52" s="170"/>
      <c r="E52" s="93"/>
      <c r="F52" s="74"/>
      <c r="G52" s="96"/>
      <c r="H52" s="93"/>
      <c r="I52" s="89"/>
      <c r="J52" s="89"/>
      <c r="K52" s="74"/>
      <c r="L52" s="76"/>
      <c r="M52" s="75"/>
      <c r="N52" s="75"/>
      <c r="O52" s="75"/>
      <c r="P52" s="74"/>
      <c r="Q52" s="88"/>
      <c r="R52" s="93"/>
      <c r="S52" s="93"/>
      <c r="T52" s="124"/>
      <c r="U52" s="74"/>
      <c r="V52" s="76"/>
      <c r="W52" s="75"/>
      <c r="X52" s="79"/>
      <c r="Y52" s="75"/>
      <c r="Z52" s="74"/>
    </row>
    <row r="53" spans="1:26" s="22" customFormat="1" ht="40.5" customHeight="1" thickBot="1" x14ac:dyDescent="0.25">
      <c r="A53" s="78" t="s">
        <v>27</v>
      </c>
      <c r="B53" s="119"/>
      <c r="C53" s="150"/>
      <c r="D53" s="132"/>
      <c r="E53" s="125"/>
      <c r="F53" s="121"/>
      <c r="G53" s="151"/>
      <c r="H53" s="120"/>
      <c r="I53" s="125"/>
      <c r="J53" s="148"/>
      <c r="K53" s="126"/>
      <c r="L53" s="144"/>
      <c r="M53" s="127"/>
      <c r="N53" s="125"/>
      <c r="O53" s="120"/>
      <c r="P53" s="128"/>
      <c r="Q53" s="129"/>
      <c r="R53" s="152"/>
      <c r="S53" s="120"/>
      <c r="T53" s="122"/>
      <c r="U53" s="123"/>
      <c r="V53" s="77"/>
      <c r="W53" s="19"/>
      <c r="X53" s="21"/>
      <c r="Y53" s="19"/>
      <c r="Z53" s="20"/>
    </row>
    <row r="54" spans="1:26" s="69" customFormat="1" ht="13.5" customHeight="1" thickBot="1" x14ac:dyDescent="0.25">
      <c r="A54" s="68"/>
      <c r="B54" s="213">
        <f>B7+98</f>
        <v>45089</v>
      </c>
      <c r="C54" s="219"/>
      <c r="D54" s="214"/>
      <c r="E54" s="214"/>
      <c r="F54" s="215"/>
      <c r="G54" s="213">
        <f>G7+98</f>
        <v>45090</v>
      </c>
      <c r="H54" s="219"/>
      <c r="I54" s="214"/>
      <c r="J54" s="214"/>
      <c r="K54" s="215"/>
      <c r="L54" s="213">
        <f>L7+98</f>
        <v>45091</v>
      </c>
      <c r="M54" s="219"/>
      <c r="N54" s="214"/>
      <c r="O54" s="214"/>
      <c r="P54" s="215"/>
      <c r="Q54" s="213">
        <f>Q7+98</f>
        <v>45092</v>
      </c>
      <c r="R54" s="219"/>
      <c r="S54" s="214"/>
      <c r="T54" s="214"/>
      <c r="U54" s="215"/>
      <c r="V54" s="213">
        <f>V7+98</f>
        <v>45093</v>
      </c>
      <c r="W54" s="219"/>
      <c r="X54" s="214"/>
      <c r="Y54" s="214"/>
      <c r="Z54" s="215"/>
    </row>
    <row r="55" spans="1:26" s="22" customFormat="1" ht="40.5" customHeight="1" x14ac:dyDescent="0.2">
      <c r="A55" s="78" t="s">
        <v>26</v>
      </c>
      <c r="B55" s="80"/>
      <c r="C55" s="93"/>
      <c r="D55" s="93"/>
      <c r="E55" s="130"/>
      <c r="F55" s="94"/>
      <c r="G55" s="153"/>
      <c r="H55" s="75"/>
      <c r="I55" s="75"/>
      <c r="J55" s="75"/>
      <c r="K55" s="94"/>
      <c r="L55" s="88"/>
      <c r="M55" s="93"/>
      <c r="N55" s="75"/>
      <c r="O55" s="95"/>
      <c r="P55" s="94"/>
      <c r="Q55" s="76"/>
      <c r="R55" s="75"/>
      <c r="S55" s="75"/>
      <c r="T55" s="96"/>
      <c r="U55" s="97"/>
      <c r="V55" s="80"/>
      <c r="W55" s="79"/>
      <c r="X55" s="79"/>
      <c r="Y55" s="79"/>
      <c r="Z55" s="87"/>
    </row>
    <row r="56" spans="1:26" s="22" customFormat="1" ht="40.5" customHeight="1" thickBot="1" x14ac:dyDescent="0.25">
      <c r="A56" s="78" t="s">
        <v>27</v>
      </c>
      <c r="B56" s="131"/>
      <c r="C56" s="120"/>
      <c r="D56" s="132"/>
      <c r="E56" s="120"/>
      <c r="F56" s="133"/>
      <c r="G56" s="154"/>
      <c r="H56" s="125"/>
      <c r="I56" s="120"/>
      <c r="J56" s="120"/>
      <c r="K56" s="121"/>
      <c r="L56" s="144"/>
      <c r="M56" s="134"/>
      <c r="N56" s="151"/>
      <c r="O56" s="135"/>
      <c r="P56" s="128"/>
      <c r="Q56" s="144"/>
      <c r="R56" s="155"/>
      <c r="S56" s="120"/>
      <c r="T56" s="125"/>
      <c r="U56" s="121"/>
      <c r="V56" s="90" t="s">
        <v>28</v>
      </c>
      <c r="W56" s="160"/>
      <c r="X56" s="160"/>
      <c r="Y56" s="160"/>
      <c r="Z56" s="161"/>
    </row>
    <row r="57" spans="1:26" s="69" customFormat="1" ht="13.5" customHeight="1" thickBot="1" x14ac:dyDescent="0.25">
      <c r="A57" s="68"/>
      <c r="B57" s="213">
        <f>B7+105</f>
        <v>45096</v>
      </c>
      <c r="C57" s="214"/>
      <c r="D57" s="214"/>
      <c r="E57" s="214"/>
      <c r="F57" s="215"/>
      <c r="G57" s="213">
        <f>G7+105</f>
        <v>45097</v>
      </c>
      <c r="H57" s="214"/>
      <c r="I57" s="214"/>
      <c r="J57" s="214"/>
      <c r="K57" s="215"/>
      <c r="L57" s="213">
        <f>L7+105</f>
        <v>45098</v>
      </c>
      <c r="M57" s="214"/>
      <c r="N57" s="214"/>
      <c r="O57" s="214"/>
      <c r="P57" s="215"/>
      <c r="Q57" s="213">
        <f>Q7+105</f>
        <v>45099</v>
      </c>
      <c r="R57" s="214"/>
      <c r="S57" s="214"/>
      <c r="T57" s="214"/>
      <c r="U57" s="215"/>
      <c r="V57" s="213">
        <f>V7+105</f>
        <v>45100</v>
      </c>
      <c r="W57" s="214"/>
      <c r="X57" s="214"/>
      <c r="Y57" s="214"/>
      <c r="Z57" s="215"/>
    </row>
    <row r="58" spans="1:26" s="22" customFormat="1" ht="40.5" customHeight="1" x14ac:dyDescent="0.2">
      <c r="A58" s="78" t="s">
        <v>26</v>
      </c>
      <c r="B58" s="165"/>
      <c r="C58" s="75"/>
      <c r="D58" s="93"/>
      <c r="E58" s="136"/>
      <c r="F58" s="94"/>
      <c r="G58" s="80"/>
      <c r="H58" s="75"/>
      <c r="I58" s="93"/>
      <c r="J58" s="75"/>
      <c r="K58" s="94"/>
      <c r="L58" s="88"/>
      <c r="M58" s="93"/>
      <c r="N58" s="145"/>
      <c r="O58" s="136"/>
      <c r="P58" s="94"/>
      <c r="Q58" s="81"/>
      <c r="R58" s="166"/>
      <c r="S58" s="145"/>
      <c r="T58" s="93"/>
      <c r="U58" s="94"/>
      <c r="V58" s="80"/>
      <c r="W58" s="79"/>
      <c r="X58" s="79"/>
      <c r="Y58" s="79"/>
      <c r="Z58" s="87"/>
    </row>
    <row r="59" spans="1:26" s="22" customFormat="1" ht="40.5" customHeight="1" thickBot="1" x14ac:dyDescent="0.25">
      <c r="A59" s="78" t="s">
        <v>27</v>
      </c>
      <c r="B59" s="137"/>
      <c r="C59" s="125"/>
      <c r="D59" s="138"/>
      <c r="E59" s="139"/>
      <c r="F59" s="133"/>
      <c r="G59" s="119"/>
      <c r="H59" s="156"/>
      <c r="I59" s="157"/>
      <c r="J59" s="139"/>
      <c r="K59" s="133"/>
      <c r="L59" s="144"/>
      <c r="M59" s="132"/>
      <c r="N59" s="138"/>
      <c r="O59" s="139"/>
      <c r="P59" s="133"/>
      <c r="Q59" s="144"/>
      <c r="R59" s="157"/>
      <c r="S59" s="158"/>
      <c r="T59" s="140"/>
      <c r="U59" s="133"/>
      <c r="V59" s="141"/>
      <c r="W59" s="142"/>
      <c r="X59" s="142"/>
      <c r="Y59" s="142"/>
      <c r="Z59" s="143"/>
    </row>
    <row r="60" spans="1:26" s="1" customFormat="1" ht="6.75" customHeight="1" thickBot="1" x14ac:dyDescent="0.25">
      <c r="A60" s="43"/>
      <c r="B60" s="34"/>
      <c r="C60" s="35"/>
      <c r="D60" s="36"/>
      <c r="E60" s="36"/>
      <c r="F60" s="37"/>
      <c r="G60" s="35"/>
      <c r="H60" s="35"/>
      <c r="I60" s="36"/>
      <c r="J60" s="36"/>
      <c r="K60" s="39"/>
      <c r="L60" s="39"/>
      <c r="M60" s="35"/>
      <c r="N60" s="40"/>
      <c r="O60" s="41"/>
      <c r="P60" s="40"/>
      <c r="Q60" s="35"/>
      <c r="R60" s="37"/>
      <c r="S60" s="37"/>
      <c r="T60" s="37"/>
      <c r="U60" s="42"/>
      <c r="V60" s="42"/>
      <c r="W60" s="37"/>
      <c r="X60" s="37"/>
    </row>
    <row r="61" spans="1:26" s="32" customFormat="1" ht="13.5" customHeight="1" thickBot="1" x14ac:dyDescent="0.25">
      <c r="A61" s="31"/>
      <c r="B61" s="216">
        <f>B7+112</f>
        <v>45103</v>
      </c>
      <c r="C61" s="217"/>
      <c r="D61" s="217"/>
      <c r="E61" s="217"/>
      <c r="F61" s="218"/>
      <c r="G61" s="216">
        <f>G7+112</f>
        <v>45104</v>
      </c>
      <c r="H61" s="217"/>
      <c r="I61" s="217"/>
      <c r="J61" s="217"/>
      <c r="K61" s="218"/>
      <c r="L61" s="216">
        <f>L7+112</f>
        <v>45105</v>
      </c>
      <c r="M61" s="217"/>
      <c r="N61" s="217"/>
      <c r="O61" s="217"/>
      <c r="P61" s="218"/>
      <c r="Q61" s="216">
        <f>Q7+112</f>
        <v>45106</v>
      </c>
      <c r="R61" s="217"/>
      <c r="S61" s="217"/>
      <c r="T61" s="217"/>
      <c r="U61" s="218"/>
      <c r="V61" s="216">
        <f>V7+112</f>
        <v>45107</v>
      </c>
      <c r="W61" s="217"/>
      <c r="X61" s="217"/>
      <c r="Y61" s="217"/>
      <c r="Z61" s="218"/>
    </row>
    <row r="62" spans="1:26" s="22" customFormat="1" ht="40.5" customHeight="1" x14ac:dyDescent="0.2">
      <c r="A62" s="78" t="s">
        <v>26</v>
      </c>
      <c r="B62" s="80"/>
      <c r="C62" s="93"/>
      <c r="D62" s="93"/>
      <c r="E62" s="93"/>
      <c r="F62" s="74"/>
      <c r="G62" s="89"/>
      <c r="H62" s="171"/>
      <c r="I62" s="75"/>
      <c r="J62" s="75"/>
      <c r="K62" s="74"/>
      <c r="L62" s="80"/>
      <c r="M62" s="145"/>
      <c r="N62" s="146"/>
      <c r="O62" s="75"/>
      <c r="P62" s="101"/>
      <c r="Q62" s="80"/>
      <c r="R62" s="118"/>
      <c r="S62" s="159"/>
      <c r="T62" s="93"/>
      <c r="U62" s="74"/>
      <c r="V62" s="80"/>
      <c r="W62" s="75"/>
      <c r="X62" s="75"/>
      <c r="Y62" s="75"/>
      <c r="Z62" s="94"/>
    </row>
    <row r="63" spans="1:26" s="22" customFormat="1" ht="40.5" customHeight="1" thickBot="1" x14ac:dyDescent="0.25">
      <c r="A63" s="78" t="s">
        <v>27</v>
      </c>
      <c r="B63" s="119"/>
      <c r="C63" s="120"/>
      <c r="D63" s="120"/>
      <c r="E63" s="120"/>
      <c r="F63" s="121"/>
      <c r="G63" s="144"/>
      <c r="H63" s="147"/>
      <c r="I63" s="120"/>
      <c r="J63" s="148"/>
      <c r="K63" s="121"/>
      <c r="L63" s="144"/>
      <c r="M63" s="120"/>
      <c r="N63" s="149"/>
      <c r="O63" s="120"/>
      <c r="P63" s="121"/>
      <c r="Q63" s="129"/>
      <c r="R63" s="122"/>
      <c r="S63" s="120"/>
      <c r="T63" s="120"/>
      <c r="U63" s="123"/>
      <c r="V63" s="90"/>
      <c r="W63" s="91"/>
      <c r="X63" s="91"/>
      <c r="Y63" s="91"/>
      <c r="Z63" s="92"/>
    </row>
    <row r="64" spans="1:26" s="21" customFormat="1" ht="40.5" customHeight="1" thickBot="1" x14ac:dyDescent="0.25">
      <c r="A64" s="228" t="s">
        <v>32</v>
      </c>
      <c r="B64" s="228"/>
      <c r="C64" s="228"/>
      <c r="D64" s="228"/>
      <c r="E64" s="228"/>
      <c r="F64" s="228"/>
      <c r="G64" s="10"/>
      <c r="H64" s="10"/>
      <c r="I64" s="10"/>
      <c r="J64" s="10"/>
      <c r="L64" s="55"/>
      <c r="M64" s="55"/>
      <c r="N64" s="55"/>
      <c r="P64" s="10"/>
      <c r="T64" s="8"/>
      <c r="V64" s="10"/>
      <c r="W64" s="8"/>
      <c r="X64" s="8"/>
      <c r="Y64" s="8"/>
      <c r="Z64" s="8"/>
    </row>
    <row r="65" spans="1:31" s="32" customFormat="1" ht="13.5" customHeight="1" thickBot="1" x14ac:dyDescent="0.25">
      <c r="A65" s="31"/>
      <c r="B65" s="216">
        <f>B7+119</f>
        <v>45110</v>
      </c>
      <c r="C65" s="217"/>
      <c r="D65" s="217"/>
      <c r="E65" s="217"/>
      <c r="F65" s="218"/>
      <c r="G65" s="216">
        <f>G7+119</f>
        <v>45111</v>
      </c>
      <c r="H65" s="217"/>
      <c r="I65" s="217"/>
      <c r="J65" s="217"/>
      <c r="K65" s="218"/>
      <c r="L65" s="216">
        <f>L7+119</f>
        <v>45112</v>
      </c>
      <c r="M65" s="217"/>
      <c r="N65" s="217"/>
      <c r="O65" s="217"/>
      <c r="P65" s="218"/>
      <c r="Q65" s="216">
        <f>Q7+119</f>
        <v>45113</v>
      </c>
      <c r="R65" s="217"/>
      <c r="S65" s="217"/>
      <c r="T65" s="217"/>
      <c r="U65" s="218"/>
      <c r="V65" s="216">
        <f>V7+119</f>
        <v>45114</v>
      </c>
      <c r="W65" s="217"/>
      <c r="X65" s="217"/>
      <c r="Y65" s="217"/>
      <c r="Z65" s="218"/>
    </row>
    <row r="66" spans="1:31" s="22" customFormat="1" ht="40.5" customHeight="1" x14ac:dyDescent="0.2">
      <c r="A66" s="78" t="s">
        <v>26</v>
      </c>
      <c r="B66" s="88"/>
      <c r="C66" s="75"/>
      <c r="D66" s="93"/>
      <c r="E66" s="93"/>
      <c r="F66" s="74"/>
      <c r="G66" s="96"/>
      <c r="H66" s="93"/>
      <c r="I66" s="89"/>
      <c r="J66" s="89"/>
      <c r="K66" s="74"/>
      <c r="L66" s="76"/>
      <c r="M66" s="162"/>
      <c r="N66" s="75"/>
      <c r="O66" s="75"/>
      <c r="P66" s="74"/>
      <c r="Q66" s="88"/>
      <c r="S66" s="93"/>
      <c r="T66" s="124"/>
      <c r="U66" s="74"/>
      <c r="V66" s="76"/>
      <c r="W66" s="75"/>
      <c r="X66" s="79"/>
      <c r="Y66" s="75"/>
      <c r="Z66" s="74"/>
    </row>
    <row r="67" spans="1:31" s="22" customFormat="1" ht="40.5" customHeight="1" thickBot="1" x14ac:dyDescent="0.25">
      <c r="A67" s="78" t="s">
        <v>27</v>
      </c>
      <c r="B67" s="119"/>
      <c r="C67" s="150"/>
      <c r="D67" s="164"/>
      <c r="E67" s="125"/>
      <c r="F67" s="121"/>
      <c r="G67" s="151"/>
      <c r="H67" s="120"/>
      <c r="I67" s="125"/>
      <c r="J67" s="148"/>
      <c r="K67" s="126"/>
      <c r="L67" s="144"/>
      <c r="M67" s="127"/>
      <c r="N67" s="125"/>
      <c r="O67" s="120"/>
      <c r="P67" s="128"/>
      <c r="Q67" s="129"/>
      <c r="R67" s="152"/>
      <c r="S67" s="120"/>
      <c r="T67" s="122"/>
      <c r="U67" s="123"/>
      <c r="V67" s="77"/>
      <c r="W67" s="19"/>
      <c r="X67" s="21"/>
      <c r="Y67" s="19"/>
      <c r="Z67" s="20"/>
    </row>
    <row r="68" spans="1:31" s="32" customFormat="1" ht="13.5" customHeight="1" thickBot="1" x14ac:dyDescent="0.25">
      <c r="A68" s="31"/>
      <c r="B68" s="216">
        <f>B7+126</f>
        <v>45117</v>
      </c>
      <c r="C68" s="217"/>
      <c r="D68" s="217"/>
      <c r="E68" s="217"/>
      <c r="F68" s="218"/>
      <c r="G68" s="216">
        <f>G7+126</f>
        <v>45118</v>
      </c>
      <c r="H68" s="217"/>
      <c r="I68" s="217"/>
      <c r="J68" s="217"/>
      <c r="K68" s="218"/>
      <c r="L68" s="216">
        <f>L7+126</f>
        <v>45119</v>
      </c>
      <c r="M68" s="217"/>
      <c r="N68" s="217"/>
      <c r="O68" s="217"/>
      <c r="P68" s="218"/>
      <c r="Q68" s="216">
        <f>Q7+126</f>
        <v>45120</v>
      </c>
      <c r="R68" s="217"/>
      <c r="S68" s="217"/>
      <c r="T68" s="217"/>
      <c r="U68" s="218"/>
      <c r="V68" s="220">
        <f>V7+126</f>
        <v>45121</v>
      </c>
      <c r="W68" s="221"/>
      <c r="X68" s="221"/>
      <c r="Y68" s="221"/>
      <c r="Z68" s="222"/>
    </row>
    <row r="69" spans="1:31" s="22" customFormat="1" ht="40.5" customHeight="1" x14ac:dyDescent="0.2">
      <c r="A69" s="78" t="s">
        <v>26</v>
      </c>
      <c r="B69" s="80"/>
      <c r="C69" s="93"/>
      <c r="D69" s="93"/>
      <c r="E69" s="130"/>
      <c r="F69" s="94"/>
      <c r="G69" s="153"/>
      <c r="H69" s="75"/>
      <c r="I69" s="75"/>
      <c r="J69" s="75"/>
      <c r="K69" s="94"/>
      <c r="L69" s="88"/>
      <c r="M69" s="93"/>
      <c r="N69" s="75"/>
      <c r="O69" s="95"/>
      <c r="P69" s="94"/>
      <c r="Q69" s="76"/>
      <c r="R69" s="75"/>
      <c r="S69" s="75"/>
      <c r="T69" s="96"/>
      <c r="U69" s="97"/>
      <c r="V69" s="80"/>
      <c r="W69" s="79"/>
      <c r="X69" s="79"/>
      <c r="Y69" s="79"/>
      <c r="Z69" s="87"/>
    </row>
    <row r="70" spans="1:31" s="22" customFormat="1" ht="40.5" customHeight="1" thickBot="1" x14ac:dyDescent="0.25">
      <c r="A70" s="78" t="s">
        <v>27</v>
      </c>
      <c r="B70" s="131"/>
      <c r="C70" s="120"/>
      <c r="D70" s="132"/>
      <c r="E70" s="120"/>
      <c r="F70" s="133"/>
      <c r="G70" s="154"/>
      <c r="H70" s="125"/>
      <c r="I70" s="120"/>
      <c r="J70" s="120"/>
      <c r="K70" s="121"/>
      <c r="L70" s="144"/>
      <c r="M70" s="134"/>
      <c r="N70" s="151"/>
      <c r="O70" s="135"/>
      <c r="P70" s="128"/>
      <c r="Q70" s="144"/>
      <c r="R70" s="155"/>
      <c r="S70" s="120"/>
      <c r="T70" s="125"/>
      <c r="U70" s="121"/>
      <c r="V70" s="98"/>
      <c r="W70" s="99"/>
      <c r="X70" s="99"/>
      <c r="Y70" s="99"/>
      <c r="Z70" s="100"/>
    </row>
    <row r="71" spans="1:31" s="32" customFormat="1" ht="13.5" customHeight="1" thickBot="1" x14ac:dyDescent="0.25">
      <c r="A71" s="31"/>
      <c r="B71" s="216">
        <f>B7+133</f>
        <v>45124</v>
      </c>
      <c r="C71" s="217"/>
      <c r="D71" s="217"/>
      <c r="E71" s="217"/>
      <c r="F71" s="218"/>
      <c r="G71" s="216">
        <f>G7+133</f>
        <v>45125</v>
      </c>
      <c r="H71" s="217"/>
      <c r="I71" s="217"/>
      <c r="J71" s="217"/>
      <c r="K71" s="218"/>
      <c r="L71" s="216">
        <f>L7+133</f>
        <v>45126</v>
      </c>
      <c r="M71" s="217"/>
      <c r="N71" s="217"/>
      <c r="O71" s="217"/>
      <c r="P71" s="218"/>
      <c r="Q71" s="216">
        <f>Q7+133</f>
        <v>45127</v>
      </c>
      <c r="R71" s="217"/>
      <c r="S71" s="217"/>
      <c r="T71" s="217"/>
      <c r="U71" s="218"/>
      <c r="V71" s="216">
        <f>V7+133</f>
        <v>45128</v>
      </c>
      <c r="W71" s="217"/>
      <c r="X71" s="217"/>
      <c r="Y71" s="217"/>
      <c r="Z71" s="218"/>
    </row>
    <row r="72" spans="1:31" s="22" customFormat="1" ht="40.5" customHeight="1" x14ac:dyDescent="0.2">
      <c r="A72" s="78" t="s">
        <v>26</v>
      </c>
      <c r="B72" s="165"/>
      <c r="C72" s="75"/>
      <c r="D72" s="93"/>
      <c r="E72" s="136"/>
      <c r="F72" s="94"/>
      <c r="G72" s="80"/>
      <c r="H72" s="75"/>
      <c r="I72" s="93"/>
      <c r="J72" s="75"/>
      <c r="K72" s="94"/>
      <c r="L72" s="88"/>
      <c r="M72" s="93"/>
      <c r="N72" s="145"/>
      <c r="O72" s="136"/>
      <c r="P72" s="94"/>
      <c r="Q72" s="81"/>
      <c r="R72" s="166"/>
      <c r="S72" s="145"/>
      <c r="T72" s="93"/>
      <c r="U72" s="94"/>
      <c r="V72" s="80"/>
      <c r="W72" s="79"/>
      <c r="X72" s="79"/>
      <c r="Y72" s="79"/>
      <c r="Z72" s="87"/>
    </row>
    <row r="73" spans="1:31" s="22" customFormat="1" ht="40.5" customHeight="1" thickBot="1" x14ac:dyDescent="0.25">
      <c r="A73" s="78" t="s">
        <v>27</v>
      </c>
      <c r="B73" s="137"/>
      <c r="C73" s="125"/>
      <c r="D73" s="138"/>
      <c r="E73" s="139"/>
      <c r="F73" s="133"/>
      <c r="G73" s="119"/>
      <c r="H73" s="156"/>
      <c r="I73" s="157"/>
      <c r="J73" s="139"/>
      <c r="K73" s="133"/>
      <c r="L73" s="144"/>
      <c r="M73" s="132"/>
      <c r="N73" s="138"/>
      <c r="O73" s="139"/>
      <c r="P73" s="133"/>
      <c r="Q73" s="144"/>
      <c r="R73" s="157"/>
      <c r="S73" s="158"/>
      <c r="T73" s="140"/>
      <c r="U73" s="133"/>
      <c r="V73" s="141"/>
      <c r="W73" s="142"/>
      <c r="X73" s="142"/>
      <c r="Y73" s="142"/>
      <c r="Z73" s="143"/>
    </row>
    <row r="74" spans="1:31" s="1" customFormat="1" ht="6.75" customHeight="1" x14ac:dyDescent="0.2">
      <c r="A74" s="43"/>
      <c r="B74" s="34"/>
      <c r="C74" s="35"/>
      <c r="D74" s="36"/>
      <c r="E74" s="36"/>
      <c r="F74" s="37"/>
      <c r="G74" s="35"/>
      <c r="H74" s="35"/>
      <c r="I74" s="36"/>
      <c r="J74" s="36"/>
      <c r="K74" s="39"/>
      <c r="L74" s="39"/>
      <c r="M74" s="35"/>
      <c r="N74" s="40"/>
      <c r="O74" s="41"/>
      <c r="P74" s="40"/>
      <c r="Q74" s="35"/>
      <c r="R74" s="37"/>
      <c r="S74" s="37"/>
      <c r="T74" s="37"/>
      <c r="U74" s="42"/>
      <c r="V74" s="42"/>
      <c r="W74" s="37"/>
      <c r="X74" s="37"/>
    </row>
    <row r="75" spans="1:31" s="2" customFormat="1" ht="13.5" customHeight="1" x14ac:dyDescent="0.2">
      <c r="A75" s="62">
        <v>1</v>
      </c>
      <c r="B75" s="56" t="s">
        <v>9</v>
      </c>
      <c r="C75" s="57"/>
      <c r="D75" s="57"/>
      <c r="E75" s="44"/>
      <c r="F75" s="63">
        <v>10</v>
      </c>
      <c r="G75" s="64" t="s">
        <v>12</v>
      </c>
      <c r="H75" s="45"/>
      <c r="I75" s="45"/>
      <c r="J75" s="103">
        <v>17</v>
      </c>
      <c r="K75" s="104" t="s">
        <v>13</v>
      </c>
      <c r="L75" s="45"/>
      <c r="M75" s="45"/>
      <c r="N75" s="104">
        <v>25</v>
      </c>
      <c r="O75" s="58" t="s">
        <v>19</v>
      </c>
      <c r="P75" s="117"/>
      <c r="Q75" s="48"/>
      <c r="R75" s="46"/>
      <c r="S75" s="46"/>
      <c r="T75" s="245"/>
      <c r="U75" s="245"/>
      <c r="V75" s="46"/>
      <c r="W75" s="46"/>
      <c r="X75" s="24"/>
      <c r="Z75" s="25"/>
      <c r="AE75" s="59"/>
    </row>
    <row r="76" spans="1:31" s="2" customFormat="1" ht="13.5" customHeight="1" x14ac:dyDescent="0.2">
      <c r="A76" s="65">
        <v>3</v>
      </c>
      <c r="B76" s="248" t="s">
        <v>11</v>
      </c>
      <c r="C76" s="248"/>
      <c r="D76" s="49"/>
      <c r="E76" s="47"/>
      <c r="F76" s="50">
        <v>11</v>
      </c>
      <c r="G76" s="102" t="s">
        <v>8</v>
      </c>
      <c r="H76" s="51"/>
      <c r="I76" s="46"/>
      <c r="J76" s="105">
        <v>18</v>
      </c>
      <c r="K76" s="102" t="s">
        <v>15</v>
      </c>
      <c r="N76" s="106">
        <v>27</v>
      </c>
      <c r="O76" s="82" t="s">
        <v>20</v>
      </c>
      <c r="P76" s="83"/>
      <c r="Q76" s="66"/>
      <c r="R76" s="46"/>
      <c r="S76" s="46"/>
      <c r="T76" s="46"/>
      <c r="U76" s="46"/>
      <c r="V76" s="46"/>
      <c r="W76" s="46"/>
      <c r="X76" s="24"/>
      <c r="Y76" s="25"/>
      <c r="Z76" s="25"/>
      <c r="AE76" s="59"/>
    </row>
    <row r="77" spans="1:31" s="2" customFormat="1" ht="13.5" customHeight="1" x14ac:dyDescent="0.2">
      <c r="A77" s="67">
        <v>4</v>
      </c>
      <c r="B77" s="246" t="s">
        <v>14</v>
      </c>
      <c r="C77" s="246"/>
      <c r="D77" s="48"/>
      <c r="E77" s="48"/>
      <c r="F77" s="50">
        <v>13</v>
      </c>
      <c r="G77" s="102" t="s">
        <v>17</v>
      </c>
      <c r="H77" s="102"/>
      <c r="I77" s="102"/>
      <c r="J77" s="61">
        <v>22</v>
      </c>
      <c r="K77" s="51" t="s">
        <v>5</v>
      </c>
      <c r="N77" s="114">
        <v>19</v>
      </c>
      <c r="O77" s="82" t="s">
        <v>23</v>
      </c>
      <c r="P77" s="83"/>
      <c r="Q77" s="66"/>
      <c r="R77" s="46"/>
      <c r="S77" s="46"/>
      <c r="U77" s="46"/>
      <c r="V77" s="46"/>
      <c r="W77" s="46"/>
      <c r="X77" s="24"/>
      <c r="Y77" s="25"/>
      <c r="Z77" s="25"/>
      <c r="AE77" s="59"/>
    </row>
    <row r="78" spans="1:31" s="2" customFormat="1" ht="13.5" customHeight="1" x14ac:dyDescent="0.2">
      <c r="A78" s="67">
        <v>6</v>
      </c>
      <c r="B78" s="246" t="s">
        <v>16</v>
      </c>
      <c r="C78" s="247"/>
      <c r="D78" s="46"/>
      <c r="E78" s="46"/>
      <c r="F78" s="50">
        <v>14</v>
      </c>
      <c r="G78" s="60" t="s">
        <v>18</v>
      </c>
      <c r="H78" s="66"/>
      <c r="I78" s="66"/>
      <c r="J78" s="61">
        <v>23</v>
      </c>
      <c r="K78" s="48" t="s">
        <v>3</v>
      </c>
      <c r="N78" s="113">
        <v>9</v>
      </c>
      <c r="O78" s="115" t="s">
        <v>24</v>
      </c>
      <c r="P78" s="83"/>
      <c r="Q78" s="66"/>
      <c r="R78" s="46"/>
      <c r="S78" s="46"/>
      <c r="V78" s="46"/>
      <c r="W78" s="48"/>
      <c r="X78" s="24"/>
      <c r="Y78" s="25"/>
      <c r="Z78" s="25"/>
      <c r="AE78" s="59"/>
    </row>
    <row r="79" spans="1:31" s="2" customFormat="1" ht="13.5" customHeight="1" x14ac:dyDescent="0.2">
      <c r="A79" s="107">
        <v>8</v>
      </c>
      <c r="B79" s="84" t="s">
        <v>10</v>
      </c>
      <c r="C79" s="108"/>
      <c r="D79" s="108"/>
      <c r="E79" s="52"/>
      <c r="F79" s="109">
        <v>15</v>
      </c>
      <c r="G79" s="52" t="s">
        <v>7</v>
      </c>
      <c r="H79" s="108"/>
      <c r="I79" s="108"/>
      <c r="J79" s="110">
        <v>24</v>
      </c>
      <c r="K79" s="111" t="s">
        <v>21</v>
      </c>
      <c r="L79" s="108"/>
      <c r="M79" s="108"/>
      <c r="N79" s="111"/>
      <c r="O79" s="112"/>
      <c r="P79" s="48"/>
      <c r="Q79" s="48"/>
      <c r="R79" s="46"/>
      <c r="S79" s="46"/>
      <c r="U79" s="46"/>
      <c r="V79" s="46"/>
      <c r="W79" s="51"/>
      <c r="X79" s="24"/>
      <c r="Z79" s="25"/>
      <c r="AE79" s="59"/>
    </row>
    <row r="80" spans="1:31" s="2" customFormat="1" ht="13.5" customHeight="1" x14ac:dyDescent="0.2">
      <c r="A80" s="85"/>
      <c r="B80" s="246"/>
      <c r="C80" s="247"/>
      <c r="D80" s="48"/>
      <c r="E80" s="48"/>
      <c r="F80" s="48"/>
      <c r="G80" s="50"/>
      <c r="H80" s="60"/>
      <c r="I80" s="46"/>
      <c r="J80" s="46"/>
      <c r="K80" s="46"/>
      <c r="L80" s="51"/>
      <c r="M80" s="48"/>
      <c r="N80" s="61"/>
      <c r="O80" s="46"/>
      <c r="P80" s="51"/>
      <c r="Q80" s="51"/>
      <c r="R80" s="46"/>
      <c r="S80" s="46"/>
      <c r="U80" s="46"/>
      <c r="V80" s="48"/>
      <c r="W80" s="48"/>
      <c r="X80" s="24"/>
      <c r="Z80" s="25"/>
      <c r="AE80" s="59"/>
    </row>
    <row r="81" spans="1:31" s="2" customFormat="1" ht="13.5" customHeight="1" x14ac:dyDescent="0.2">
      <c r="A81" s="86"/>
      <c r="B81" s="246"/>
      <c r="C81" s="247"/>
      <c r="D81" s="51"/>
      <c r="E81" s="51"/>
      <c r="F81" s="51"/>
      <c r="G81" s="46"/>
      <c r="H81" s="46"/>
      <c r="I81" s="46"/>
      <c r="J81" s="46"/>
      <c r="K81" s="46"/>
      <c r="L81" s="46"/>
      <c r="M81" s="51"/>
      <c r="N81" s="61"/>
      <c r="O81" s="51"/>
      <c r="P81" s="48"/>
      <c r="Q81" s="48"/>
      <c r="R81" s="51"/>
      <c r="S81" s="51"/>
      <c r="U81" s="46"/>
      <c r="V81" s="51"/>
      <c r="W81" s="51"/>
      <c r="X81" s="25"/>
      <c r="Z81" s="25"/>
      <c r="AE81" s="59"/>
    </row>
    <row r="82" spans="1:31" s="2" customFormat="1" x14ac:dyDescent="0.2">
      <c r="A82" s="14"/>
      <c r="B82" s="14"/>
      <c r="C82" s="46"/>
      <c r="D82" s="46"/>
      <c r="E82" s="46"/>
      <c r="F82" s="46"/>
      <c r="G82" s="46"/>
      <c r="H82" s="46"/>
      <c r="I82" s="46"/>
      <c r="J82" s="46"/>
      <c r="K82" s="249" t="s">
        <v>22</v>
      </c>
      <c r="L82" s="249"/>
      <c r="M82" s="249"/>
      <c r="N82" s="61"/>
      <c r="O82" s="48"/>
      <c r="P82" s="46"/>
      <c r="Q82" s="46"/>
      <c r="U82" s="46"/>
      <c r="AE82" s="59"/>
    </row>
    <row r="83" spans="1:31" ht="21.75" customHeight="1" x14ac:dyDescent="0.2">
      <c r="L83" s="29"/>
      <c r="M83" s="25"/>
      <c r="N83" s="2"/>
    </row>
    <row r="84" spans="1:31" ht="21.75" customHeight="1" x14ac:dyDescent="0.25">
      <c r="K84" s="27"/>
      <c r="L84" s="29"/>
      <c r="M84" s="25"/>
      <c r="N84" s="2"/>
    </row>
    <row r="85" spans="1:31" ht="21.75" customHeight="1" x14ac:dyDescent="0.25">
      <c r="K85" s="28"/>
      <c r="L85" s="29"/>
      <c r="M85" s="25"/>
      <c r="N85" s="2"/>
    </row>
    <row r="86" spans="1:31" ht="21.75" customHeight="1" x14ac:dyDescent="0.25">
      <c r="K86" s="28"/>
      <c r="L86" s="29"/>
      <c r="M86" s="25"/>
      <c r="N86" s="2"/>
    </row>
    <row r="87" spans="1:31" ht="15.75" customHeight="1" x14ac:dyDescent="0.2">
      <c r="L87" s="29"/>
      <c r="M87" s="25"/>
      <c r="N87" s="2"/>
    </row>
    <row r="90" spans="1:31" ht="15.75" x14ac:dyDescent="0.25">
      <c r="K90" s="28"/>
    </row>
  </sheetData>
  <mergeCells count="114">
    <mergeCell ref="B51:F51"/>
    <mergeCell ref="A50:F50"/>
    <mergeCell ref="Q40:U40"/>
    <mergeCell ref="Q34:U34"/>
    <mergeCell ref="Q43:U43"/>
    <mergeCell ref="L37:P37"/>
    <mergeCell ref="G43:K43"/>
    <mergeCell ref="L40:P40"/>
    <mergeCell ref="L43:P43"/>
    <mergeCell ref="Q57:U57"/>
    <mergeCell ref="G54:K54"/>
    <mergeCell ref="Q47:U47"/>
    <mergeCell ref="Q65:U65"/>
    <mergeCell ref="G51:K51"/>
    <mergeCell ref="Q51:U51"/>
    <mergeCell ref="L51:P51"/>
    <mergeCell ref="G26:K26"/>
    <mergeCell ref="A33:F33"/>
    <mergeCell ref="B29:F29"/>
    <mergeCell ref="G37:K37"/>
    <mergeCell ref="B34:F34"/>
    <mergeCell ref="G34:K34"/>
    <mergeCell ref="G29:K29"/>
    <mergeCell ref="B37:F37"/>
    <mergeCell ref="G16:K16"/>
    <mergeCell ref="B16:F16"/>
    <mergeCell ref="G20:K20"/>
    <mergeCell ref="L20:P20"/>
    <mergeCell ref="L23:P23"/>
    <mergeCell ref="B20:F20"/>
    <mergeCell ref="G23:K23"/>
    <mergeCell ref="K82:M82"/>
    <mergeCell ref="B78:C78"/>
    <mergeCell ref="L57:P57"/>
    <mergeCell ref="L47:P47"/>
    <mergeCell ref="G57:K57"/>
    <mergeCell ref="L61:P61"/>
    <mergeCell ref="B54:F54"/>
    <mergeCell ref="B71:F71"/>
    <mergeCell ref="G71:K71"/>
    <mergeCell ref="L71:P71"/>
    <mergeCell ref="T75:U75"/>
    <mergeCell ref="L65:P65"/>
    <mergeCell ref="Q61:U61"/>
    <mergeCell ref="G61:K61"/>
    <mergeCell ref="G65:K65"/>
    <mergeCell ref="B81:C81"/>
    <mergeCell ref="B80:C80"/>
    <mergeCell ref="B77:C77"/>
    <mergeCell ref="B76:C76"/>
    <mergeCell ref="B61:F61"/>
    <mergeCell ref="V71:Z71"/>
    <mergeCell ref="W2:X2"/>
    <mergeCell ref="V16:Z16"/>
    <mergeCell ref="V7:Z7"/>
    <mergeCell ref="V10:Z10"/>
    <mergeCell ref="L10:P10"/>
    <mergeCell ref="Q16:U16"/>
    <mergeCell ref="L34:P34"/>
    <mergeCell ref="Q37:U37"/>
    <mergeCell ref="L29:P29"/>
    <mergeCell ref="B1:M3"/>
    <mergeCell ref="B4:C4"/>
    <mergeCell ref="R3:T3"/>
    <mergeCell ref="B13:F13"/>
    <mergeCell ref="G10:K10"/>
    <mergeCell ref="B10:F10"/>
    <mergeCell ref="B7:F7"/>
    <mergeCell ref="Q71:U71"/>
    <mergeCell ref="Q13:U13"/>
    <mergeCell ref="G47:K47"/>
    <mergeCell ref="L54:P54"/>
    <mergeCell ref="B57:F57"/>
    <mergeCell ref="B65:F65"/>
    <mergeCell ref="A64:F64"/>
    <mergeCell ref="Q23:U23"/>
    <mergeCell ref="L16:P16"/>
    <mergeCell ref="B23:F23"/>
    <mergeCell ref="V23:Z23"/>
    <mergeCell ref="G13:K13"/>
    <mergeCell ref="L13:P13"/>
    <mergeCell ref="Q7:U7"/>
    <mergeCell ref="Q10:U10"/>
    <mergeCell ref="L7:P7"/>
    <mergeCell ref="G7:K7"/>
    <mergeCell ref="V13:Z13"/>
    <mergeCell ref="V20:Z20"/>
    <mergeCell ref="Q20:U20"/>
    <mergeCell ref="V29:Z29"/>
    <mergeCell ref="Q29:U29"/>
    <mergeCell ref="B43:F43"/>
    <mergeCell ref="V51:Z51"/>
    <mergeCell ref="V26:Z26"/>
    <mergeCell ref="Q26:U26"/>
    <mergeCell ref="G40:K40"/>
    <mergeCell ref="L26:P26"/>
    <mergeCell ref="B47:F47"/>
    <mergeCell ref="B26:F26"/>
    <mergeCell ref="V34:Z34"/>
    <mergeCell ref="B40:F40"/>
    <mergeCell ref="B68:F68"/>
    <mergeCell ref="G68:K68"/>
    <mergeCell ref="L68:P68"/>
    <mergeCell ref="Q68:U68"/>
    <mergeCell ref="V57:Z57"/>
    <mergeCell ref="V54:Z54"/>
    <mergeCell ref="V68:Z68"/>
    <mergeCell ref="Q54:U54"/>
    <mergeCell ref="V47:Z47"/>
    <mergeCell ref="V43:Z43"/>
    <mergeCell ref="V40:Z40"/>
    <mergeCell ref="V61:Z61"/>
    <mergeCell ref="V65:Z65"/>
    <mergeCell ref="V37:Z37"/>
  </mergeCells>
  <phoneticPr fontId="0" type="noConversion"/>
  <pageMargins left="0.23622047244094491" right="0.23622047244094491" top="0.74803149606299213" bottom="0.74803149606299213" header="0.31496062992125984" footer="0.31496062992125984"/>
  <pageSetup paperSize="8" scale="80" fitToHeight="0" orientation="landscape" r:id="rId1"/>
  <headerFooter alignWithMargins="0">
    <oddFooter>&amp;C&amp;"Arial,Gras italique"&amp;KFF0000SCO-013 V1.0</oddFooter>
  </headerFooter>
  <rowBreaks count="3" manualBreakCount="3">
    <brk id="19" max="26" man="1"/>
    <brk id="32" max="26" man="1"/>
    <brk id="60" max="26" man="1"/>
  </rowBreaks>
  <ignoredErrors>
    <ignoredError sqref="F87:I119 L88:N119 T87:Y195 K88:K89 K91:K119 T83:Y83 F83:I83 C83:D83 C87:D119 H120:I195 O83:R83 O87:R119 K120:R195" twoDigitTextYear="1"/>
  </ignoredErrors>
  <drawing r:id="rId2"/>
  <legacyDrawing r:id="rId3"/>
  <oleObjects>
    <mc:AlternateContent xmlns:mc="http://schemas.openxmlformats.org/markup-compatibility/2006">
      <mc:Choice Requires="x14">
        <oleObject progId="Photoshop.Image.10" shapeId="2450" r:id="rId4">
          <objectPr defaultSize="0" autoPict="0" r:id="rId5">
            <anchor moveWithCells="1">
              <from>
                <xdr:col>23</xdr:col>
                <xdr:colOff>171450</xdr:colOff>
                <xdr:row>1</xdr:row>
                <xdr:rowOff>171450</xdr:rowOff>
              </from>
              <to>
                <xdr:col>26</xdr:col>
                <xdr:colOff>180975</xdr:colOff>
                <xdr:row>5</xdr:row>
                <xdr:rowOff>38100</xdr:rowOff>
              </to>
            </anchor>
          </objectPr>
        </oleObject>
      </mc:Choice>
      <mc:Fallback>
        <oleObject progId="Photoshop.Image.10" shapeId="245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Global</vt:lpstr>
      <vt:lpstr>Global!Zone_d_impression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David TANGUY</cp:lastModifiedBy>
  <cp:lastPrinted>2022-09-23T06:05:27Z</cp:lastPrinted>
  <dcterms:created xsi:type="dcterms:W3CDTF">1996-10-21T11:03:58Z</dcterms:created>
  <dcterms:modified xsi:type="dcterms:W3CDTF">2023-02-27T07:07:31Z</dcterms:modified>
</cp:coreProperties>
</file>