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te\docs\plannings\cours\"/>
    </mc:Choice>
  </mc:AlternateContent>
  <xr:revisionPtr revIDLastSave="0" documentId="8_{D5FD9E15-E678-4002-B557-24C8A1F447CC}" xr6:coauthVersionLast="47" xr6:coauthVersionMax="47" xr10:uidLastSave="{00000000-0000-0000-0000-000000000000}"/>
  <bookViews>
    <workbookView xWindow="-120" yWindow="-120" windowWidth="29040" windowHeight="15720" tabRatio="97"/>
  </bookViews>
  <sheets>
    <sheet name="Global" sheetId="1" r:id="rId1"/>
  </sheets>
  <definedNames>
    <definedName name="_xlnm.Print_Area" localSheetId="0">Global!$A$1:$AD$103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86" i="1" s="1"/>
  <c r="B90" i="1"/>
  <c r="B63" i="1"/>
  <c r="B27" i="1"/>
  <c r="G6" i="1"/>
  <c r="G82" i="1" s="1"/>
  <c r="B35" i="1"/>
  <c r="B18" i="1"/>
  <c r="B45" i="1"/>
  <c r="B10" i="1"/>
  <c r="G63" i="1"/>
  <c r="G86" i="1"/>
  <c r="G90" i="1"/>
  <c r="G77" i="1"/>
  <c r="G49" i="1"/>
  <c r="G45" i="1"/>
  <c r="G31" i="1"/>
  <c r="G35" i="1"/>
  <c r="G10" i="1"/>
  <c r="G23" i="1"/>
  <c r="G53" i="1"/>
  <c r="G18" i="1" l="1"/>
  <c r="G58" i="1"/>
  <c r="G67" i="1"/>
  <c r="G14" i="1"/>
  <c r="G72" i="1"/>
  <c r="B31" i="1"/>
  <c r="B49" i="1"/>
  <c r="B41" i="1"/>
  <c r="B53" i="1"/>
  <c r="B82" i="1"/>
  <c r="B77" i="1"/>
  <c r="G41" i="1"/>
  <c r="L63" i="1"/>
  <c r="L6" i="1"/>
  <c r="G27" i="1"/>
  <c r="B67" i="1"/>
  <c r="B23" i="1"/>
  <c r="B14" i="1"/>
  <c r="B58" i="1"/>
  <c r="B72" i="1"/>
  <c r="L72" i="1" l="1"/>
  <c r="L53" i="1"/>
  <c r="L31" i="1"/>
  <c r="L35" i="1"/>
  <c r="Q6" i="1"/>
  <c r="L77" i="1"/>
  <c r="L10" i="1"/>
  <c r="L18" i="1"/>
  <c r="L45" i="1"/>
  <c r="Q63" i="1"/>
  <c r="L90" i="1"/>
  <c r="L86" i="1"/>
  <c r="L27" i="1"/>
  <c r="L14" i="1"/>
  <c r="L67" i="1"/>
  <c r="L82" i="1"/>
  <c r="L58" i="1"/>
  <c r="L23" i="1"/>
  <c r="L49" i="1"/>
  <c r="L41" i="1"/>
  <c r="Q72" i="1" l="1"/>
  <c r="Q35" i="1"/>
  <c r="V63" i="1"/>
  <c r="Q10" i="1"/>
  <c r="Q23" i="1"/>
  <c r="Q77" i="1"/>
  <c r="V6" i="1"/>
  <c r="Q27" i="1"/>
  <c r="Q14" i="1"/>
  <c r="Q45" i="1"/>
  <c r="Q90" i="1"/>
  <c r="Q86" i="1"/>
  <c r="Q41" i="1"/>
  <c r="Q31" i="1"/>
  <c r="Q58" i="1"/>
  <c r="Q82" i="1"/>
  <c r="Q18" i="1"/>
  <c r="Q53" i="1"/>
  <c r="Q49" i="1"/>
  <c r="Q67" i="1"/>
  <c r="V82" i="1" l="1"/>
  <c r="V41" i="1"/>
  <c r="AA6" i="1"/>
  <c r="V18" i="1"/>
  <c r="V23" i="1"/>
  <c r="V72" i="1"/>
  <c r="V14" i="1"/>
  <c r="V10" i="1"/>
  <c r="V27" i="1"/>
  <c r="V67" i="1"/>
  <c r="V86" i="1"/>
  <c r="V77" i="1"/>
  <c r="V45" i="1"/>
  <c r="AA63" i="1"/>
  <c r="V53" i="1"/>
  <c r="V31" i="1"/>
  <c r="V90" i="1"/>
  <c r="V49" i="1"/>
  <c r="V58" i="1"/>
  <c r="V35" i="1"/>
  <c r="AA72" i="1" l="1"/>
  <c r="AA31" i="1"/>
  <c r="AA18" i="1"/>
  <c r="AA53" i="1"/>
  <c r="AA90" i="1"/>
  <c r="AA35" i="1"/>
  <c r="AA23" i="1"/>
  <c r="AA10" i="1"/>
  <c r="AA86" i="1"/>
  <c r="AA82" i="1"/>
  <c r="AA27" i="1"/>
  <c r="AA41" i="1"/>
  <c r="AA14" i="1"/>
  <c r="AA67" i="1"/>
  <c r="AA49" i="1"/>
  <c r="AA77" i="1"/>
  <c r="AA45" i="1"/>
  <c r="AA58" i="1"/>
</calcChain>
</file>

<file path=xl/sharedStrings.xml><?xml version="1.0" encoding="utf-8"?>
<sst xmlns="http://schemas.openxmlformats.org/spreadsheetml/2006/main" count="886" uniqueCount="119">
  <si>
    <t>ST1</t>
  </si>
  <si>
    <t>ST2</t>
  </si>
  <si>
    <t>sts</t>
  </si>
  <si>
    <t>eco gestion</t>
  </si>
  <si>
    <t>stic</t>
  </si>
  <si>
    <t>INF1</t>
  </si>
  <si>
    <t>IRSM IRE</t>
  </si>
  <si>
    <t>sti</t>
  </si>
  <si>
    <t>RNCPII CAI</t>
  </si>
  <si>
    <t xml:space="preserve"> </t>
  </si>
  <si>
    <t>JANVIER</t>
  </si>
  <si>
    <t>L FA</t>
  </si>
  <si>
    <t>INF3</t>
  </si>
  <si>
    <t>ST3</t>
  </si>
  <si>
    <t>Titre III CASP</t>
  </si>
  <si>
    <t>Titre 3 AG AGF</t>
  </si>
  <si>
    <t>L3 STI</t>
  </si>
  <si>
    <t>L eco/gest CDI</t>
  </si>
  <si>
    <t>Ing. BTP</t>
  </si>
  <si>
    <t>TITRE II Respons. RH</t>
  </si>
  <si>
    <t>L eco/gest GO</t>
  </si>
  <si>
    <t>TITRE I Psycho.</t>
  </si>
  <si>
    <t>TITRE II RESP GEST</t>
  </si>
  <si>
    <t>SEMAINE</t>
  </si>
  <si>
    <t>SALLES</t>
  </si>
  <si>
    <t xml:space="preserve"> 8-10</t>
  </si>
  <si>
    <t xml:space="preserve"> 10-12</t>
  </si>
  <si>
    <t xml:space="preserve">     </t>
  </si>
  <si>
    <t>L Eco Droit et GRH</t>
  </si>
  <si>
    <t>L TOF Psy</t>
  </si>
  <si>
    <t>GEN DE</t>
  </si>
  <si>
    <t>DE ADM</t>
  </si>
  <si>
    <t>GEN 1</t>
  </si>
  <si>
    <t>SCOL-013</t>
  </si>
  <si>
    <t>LP Tourisme</t>
  </si>
  <si>
    <t>L3 auto</t>
  </si>
  <si>
    <t>17h00     -  19h00</t>
  </si>
  <si>
    <t>19h00 - 21h00</t>
  </si>
  <si>
    <t>ANG100 ANG320 ANG330</t>
  </si>
  <si>
    <t>ARCNAM - CALENDRIER REGROUPEMENTS 2nd semestre 2022-2023</t>
  </si>
  <si>
    <t>MARS AVRIL</t>
  </si>
  <si>
    <t>MAI</t>
  </si>
  <si>
    <t>JUIN</t>
  </si>
  <si>
    <t>JUILLET</t>
  </si>
  <si>
    <r>
      <t xml:space="preserve">15/16     </t>
    </r>
    <r>
      <rPr>
        <b/>
        <sz val="10"/>
        <color indexed="51"/>
        <rFont val="Arial"/>
        <family val="2"/>
      </rPr>
      <t xml:space="preserve"> FAD118  </t>
    </r>
    <r>
      <rPr>
        <sz val="8"/>
        <color indexed="51"/>
        <rFont val="Arial"/>
        <family val="2"/>
      </rPr>
      <t>Vira. 6</t>
    </r>
  </si>
  <si>
    <r>
      <t>14/18</t>
    </r>
    <r>
      <rPr>
        <b/>
        <sz val="10"/>
        <rFont val="Arial"/>
        <family val="2"/>
      </rPr>
      <t xml:space="preserve">    </t>
    </r>
    <r>
      <rPr>
        <b/>
        <sz val="10"/>
        <color indexed="17"/>
        <rFont val="Arial"/>
        <family val="2"/>
      </rPr>
      <t>PST120</t>
    </r>
    <r>
      <rPr>
        <sz val="8"/>
        <rFont val="Arial"/>
        <family val="2"/>
      </rPr>
      <t xml:space="preserve">       Stojcic   6</t>
    </r>
  </si>
  <si>
    <r>
      <t xml:space="preserve">11  </t>
    </r>
    <r>
      <rPr>
        <b/>
        <sz val="10"/>
        <rFont val="Arial"/>
        <family val="2"/>
      </rPr>
      <t xml:space="preserve"> CCE003</t>
    </r>
    <r>
      <rPr>
        <sz val="10"/>
        <rFont val="Arial"/>
        <family val="2"/>
      </rPr>
      <t xml:space="preserve">   </t>
    </r>
    <r>
      <rPr>
        <sz val="8"/>
        <rFont val="Arial"/>
        <family val="2"/>
      </rPr>
      <t xml:space="preserve">Maksène </t>
    </r>
    <r>
      <rPr>
        <sz val="10"/>
        <rFont val="Arial"/>
        <family val="2"/>
      </rPr>
      <t xml:space="preserve">   4</t>
    </r>
  </si>
  <si>
    <r>
      <t>8/10</t>
    </r>
    <r>
      <rPr>
        <b/>
        <sz val="10"/>
        <color indexed="23"/>
        <rFont val="Arial"/>
        <family val="2"/>
      </rPr>
      <t xml:space="preserve">   UTC110</t>
    </r>
    <r>
      <rPr>
        <b/>
        <sz val="8"/>
        <color indexed="23"/>
        <rFont val="Arial"/>
        <family val="2"/>
      </rPr>
      <t xml:space="preserve"> </t>
    </r>
    <r>
      <rPr>
        <sz val="8"/>
        <color indexed="23"/>
        <rFont val="Arial"/>
        <family val="2"/>
      </rPr>
      <t xml:space="preserve">   Tanguy </t>
    </r>
    <r>
      <rPr>
        <sz val="10"/>
        <color indexed="23"/>
        <rFont val="Arial"/>
        <family val="2"/>
      </rPr>
      <t xml:space="preserve"> 3</t>
    </r>
  </si>
  <si>
    <r>
      <t xml:space="preserve">13/17      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DRS102</t>
    </r>
    <r>
      <rPr>
        <b/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Farnocchia</t>
    </r>
    <r>
      <rPr>
        <sz val="10"/>
        <color indexed="8"/>
        <rFont val="Arial"/>
        <family val="2"/>
      </rPr>
      <t xml:space="preserve"> 6</t>
    </r>
  </si>
  <si>
    <r>
      <t xml:space="preserve">18 </t>
    </r>
    <r>
      <rPr>
        <b/>
        <sz val="10"/>
        <color indexed="53"/>
        <rFont val="Arial"/>
        <family val="2"/>
      </rPr>
      <t xml:space="preserve">    PST117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Kuhn</t>
    </r>
    <r>
      <rPr>
        <sz val="8"/>
        <rFont val="Arial"/>
        <family val="2"/>
      </rPr>
      <t xml:space="preserve">   </t>
    </r>
    <r>
      <rPr>
        <sz val="10"/>
        <rFont val="Arial"/>
        <family val="2"/>
      </rPr>
      <t>8</t>
    </r>
  </si>
  <si>
    <r>
      <t xml:space="preserve">3      </t>
    </r>
    <r>
      <rPr>
        <b/>
        <sz val="10"/>
        <color indexed="36"/>
        <rFont val="Arial"/>
        <family val="2"/>
      </rPr>
      <t xml:space="preserve"> ESC123      </t>
    </r>
    <r>
      <rPr>
        <sz val="10"/>
        <color indexed="36"/>
        <rFont val="Arial"/>
        <family val="2"/>
      </rPr>
      <t xml:space="preserve"> Adomay.    6</t>
    </r>
  </si>
  <si>
    <r>
      <t xml:space="preserve">14/18 </t>
    </r>
    <r>
      <rPr>
        <b/>
        <sz val="10"/>
        <color indexed="8"/>
        <rFont val="Arial"/>
        <family val="2"/>
      </rPr>
      <t xml:space="preserve"> PST108</t>
    </r>
    <r>
      <rPr>
        <sz val="8"/>
        <color indexed="8"/>
        <rFont val="Arial"/>
        <family val="2"/>
      </rPr>
      <t xml:space="preserve">     </t>
    </r>
    <r>
      <rPr>
        <sz val="8"/>
        <color indexed="10"/>
        <rFont val="Arial"/>
        <family val="2"/>
      </rPr>
      <t>Leblé</t>
    </r>
    <r>
      <rPr>
        <sz val="8"/>
        <color indexed="8"/>
        <rFont val="Arial"/>
        <family val="2"/>
      </rPr>
      <t xml:space="preserve">      6</t>
    </r>
  </si>
  <si>
    <r>
      <t>8/10</t>
    </r>
    <r>
      <rPr>
        <b/>
        <sz val="10"/>
        <rFont val="Arial"/>
        <family val="2"/>
      </rPr>
      <t xml:space="preserve">   BTP197   </t>
    </r>
    <r>
      <rPr>
        <sz val="10"/>
        <rFont val="Arial"/>
        <family val="2"/>
      </rPr>
      <t xml:space="preserve"> Delpouy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 xml:space="preserve">  </t>
    </r>
    <r>
      <rPr>
        <sz val="10"/>
        <rFont val="Arial"/>
        <family val="2"/>
      </rPr>
      <t xml:space="preserve"> 3</t>
    </r>
  </si>
  <si>
    <r>
      <t xml:space="preserve">1/3/4    </t>
    </r>
    <r>
      <rPr>
        <b/>
        <sz val="10"/>
        <color indexed="36"/>
        <rFont val="Arial"/>
        <family val="2"/>
      </rPr>
      <t xml:space="preserve"> NFE001</t>
    </r>
    <r>
      <rPr>
        <sz val="10"/>
        <color indexed="36"/>
        <rFont val="Arial"/>
        <family val="2"/>
      </rPr>
      <t xml:space="preserve"> Lebon 6</t>
    </r>
  </si>
  <si>
    <r>
      <t>9</t>
    </r>
    <r>
      <rPr>
        <b/>
        <sz val="10"/>
        <color indexed="60"/>
        <rFont val="Arial"/>
        <family val="2"/>
      </rPr>
      <t xml:space="preserve">      AUT107 </t>
    </r>
    <r>
      <rPr>
        <sz val="8"/>
        <color indexed="10"/>
        <rFont val="Arial"/>
        <family val="2"/>
      </rPr>
      <t xml:space="preserve"> Tanguy</t>
    </r>
    <r>
      <rPr>
        <sz val="10"/>
        <color indexed="60"/>
        <rFont val="Arial"/>
        <family val="2"/>
      </rPr>
      <t xml:space="preserve">    </t>
    </r>
    <r>
      <rPr>
        <sz val="8"/>
        <color indexed="60"/>
        <rFont val="Arial"/>
        <family val="2"/>
      </rPr>
      <t>3</t>
    </r>
  </si>
  <si>
    <r>
      <t xml:space="preserve">1/3/4/13-15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DSY005</t>
    </r>
    <r>
      <rPr>
        <sz val="8"/>
        <rFont val="Arial"/>
        <family val="2"/>
      </rPr>
      <t xml:space="preserve">    Brugnon   6</t>
    </r>
  </si>
  <si>
    <r>
      <t>4/13-15/18</t>
    </r>
    <r>
      <rPr>
        <b/>
        <sz val="10"/>
        <color indexed="8"/>
        <rFont val="Arial"/>
        <family val="2"/>
      </rPr>
      <t xml:space="preserve">  </t>
    </r>
    <r>
      <rPr>
        <b/>
        <sz val="10"/>
        <color indexed="17"/>
        <rFont val="Arial"/>
        <family val="2"/>
      </rPr>
      <t>PST003</t>
    </r>
    <r>
      <rPr>
        <sz val="8"/>
        <color indexed="8"/>
        <rFont val="Arial"/>
        <family val="2"/>
      </rPr>
      <t xml:space="preserve"> Souffrin 6</t>
    </r>
  </si>
  <si>
    <t>ANG100 ANG220</t>
  </si>
  <si>
    <t>17h 19h</t>
  </si>
  <si>
    <r>
      <t xml:space="preserve">3/4/13 </t>
    </r>
    <r>
      <rPr>
        <b/>
        <sz val="10"/>
        <color indexed="51"/>
        <rFont val="Arial"/>
        <family val="2"/>
      </rPr>
      <t xml:space="preserve">       FPG003</t>
    </r>
    <r>
      <rPr>
        <b/>
        <sz val="8"/>
        <color indexed="51"/>
        <rFont val="Arial"/>
        <family val="2"/>
      </rPr>
      <t xml:space="preserve"> </t>
    </r>
    <r>
      <rPr>
        <sz val="8"/>
        <color indexed="51"/>
        <rFont val="Arial"/>
        <family val="2"/>
      </rPr>
      <t>Mansard 6</t>
    </r>
  </si>
  <si>
    <r>
      <t>14/18</t>
    </r>
    <r>
      <rPr>
        <b/>
        <sz val="10"/>
        <rFont val="Arial"/>
        <family val="2"/>
      </rPr>
      <t xml:space="preserve">    </t>
    </r>
    <r>
      <rPr>
        <b/>
        <sz val="10"/>
        <color indexed="17"/>
        <rFont val="Arial"/>
        <family val="2"/>
      </rPr>
      <t>PST120</t>
    </r>
    <r>
      <rPr>
        <sz val="8"/>
        <rFont val="Arial"/>
        <family val="2"/>
      </rPr>
      <t xml:space="preserve">       Stojcic   7</t>
    </r>
    <r>
      <rPr>
        <sz val="10"/>
        <rFont val="Arial"/>
      </rPr>
      <t/>
    </r>
  </si>
  <si>
    <r>
      <t>13</t>
    </r>
    <r>
      <rPr>
        <b/>
        <sz val="10"/>
        <color indexed="52"/>
        <rFont val="Arial"/>
        <family val="2"/>
      </rPr>
      <t xml:space="preserve">       FPG119 </t>
    </r>
    <r>
      <rPr>
        <sz val="10"/>
        <color indexed="52"/>
        <rFont val="Arial"/>
        <family val="2"/>
      </rPr>
      <t xml:space="preserve"> Hermet  6</t>
    </r>
  </si>
  <si>
    <r>
      <t>8/10</t>
    </r>
    <r>
      <rPr>
        <b/>
        <sz val="10"/>
        <color indexed="55"/>
        <rFont val="Arial"/>
        <family val="2"/>
      </rPr>
      <t xml:space="preserve">   BTP120</t>
    </r>
    <r>
      <rPr>
        <b/>
        <sz val="8"/>
        <color indexed="55"/>
        <rFont val="Arial"/>
        <family val="2"/>
      </rPr>
      <t xml:space="preserve">  </t>
    </r>
    <r>
      <rPr>
        <sz val="8"/>
        <color indexed="55"/>
        <rFont val="Arial"/>
        <family val="2"/>
      </rPr>
      <t xml:space="preserve">Salesses </t>
    </r>
    <r>
      <rPr>
        <b/>
        <sz val="8"/>
        <color indexed="55"/>
        <rFont val="Arial"/>
        <family val="2"/>
      </rPr>
      <t xml:space="preserve"> </t>
    </r>
    <r>
      <rPr>
        <sz val="10"/>
        <color indexed="55"/>
        <rFont val="Arial"/>
        <family val="2"/>
      </rPr>
      <t xml:space="preserve"> 3</t>
    </r>
  </si>
  <si>
    <r>
      <t xml:space="preserve">18 </t>
    </r>
    <r>
      <rPr>
        <b/>
        <sz val="10"/>
        <color indexed="53"/>
        <rFont val="Arial"/>
        <family val="2"/>
      </rPr>
      <t xml:space="preserve">    PST117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Kuhn</t>
    </r>
    <r>
      <rPr>
        <sz val="8"/>
        <rFont val="Arial"/>
        <family val="2"/>
      </rPr>
      <t xml:space="preserve">  </t>
    </r>
    <r>
      <rPr>
        <sz val="10"/>
        <rFont val="Arial"/>
        <family val="2"/>
      </rPr>
      <t>8</t>
    </r>
  </si>
  <si>
    <r>
      <t xml:space="preserve">3               </t>
    </r>
    <r>
      <rPr>
        <b/>
        <sz val="10"/>
        <color indexed="36"/>
        <rFont val="Arial"/>
        <family val="2"/>
      </rPr>
      <t xml:space="preserve">CSV002    </t>
    </r>
    <r>
      <rPr>
        <sz val="10"/>
        <color indexed="36"/>
        <rFont val="Arial"/>
        <family val="2"/>
      </rPr>
      <t>Thiaw-Po-une</t>
    </r>
    <r>
      <rPr>
        <b/>
        <sz val="10"/>
        <color indexed="36"/>
        <rFont val="Arial"/>
        <family val="2"/>
      </rPr>
      <t xml:space="preserve"> </t>
    </r>
    <r>
      <rPr>
        <sz val="8"/>
        <color indexed="36"/>
        <rFont val="Arial"/>
        <family val="2"/>
      </rPr>
      <t xml:space="preserve"> 6</t>
    </r>
  </si>
  <si>
    <r>
      <t>8/10</t>
    </r>
    <r>
      <rPr>
        <b/>
        <sz val="10"/>
        <rFont val="Arial"/>
        <family val="2"/>
      </rPr>
      <t xml:space="preserve">   UTC103 </t>
    </r>
    <r>
      <rPr>
        <sz val="10"/>
        <rFont val="Arial"/>
        <family val="2"/>
      </rPr>
      <t xml:space="preserve"> Delpouy  3</t>
    </r>
  </si>
  <si>
    <r>
      <t xml:space="preserve">1/3/4/11/13    </t>
    </r>
    <r>
      <rPr>
        <b/>
        <sz val="10"/>
        <rFont val="Arial"/>
        <family val="2"/>
      </rPr>
      <t xml:space="preserve"> TET007</t>
    </r>
    <r>
      <rPr>
        <sz val="8"/>
        <rFont val="Arial"/>
        <family val="2"/>
      </rPr>
      <t xml:space="preserve"> Lebon    6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</si>
  <si>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 xml:space="preserve">TRS104    </t>
    </r>
    <r>
      <rPr>
        <sz val="8"/>
        <rFont val="Arial"/>
        <family val="2"/>
      </rPr>
      <t xml:space="preserve"> Lebon S  6</t>
    </r>
  </si>
  <si>
    <r>
      <t xml:space="preserve">14/15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     DSY103  </t>
    </r>
    <r>
      <rPr>
        <b/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Brugnon</t>
    </r>
    <r>
      <rPr>
        <sz val="10"/>
        <rFont val="Arial"/>
        <family val="2"/>
      </rPr>
      <t xml:space="preserve"> 6</t>
    </r>
  </si>
  <si>
    <r>
      <t>10</t>
    </r>
    <r>
      <rPr>
        <b/>
        <sz val="10"/>
        <rFont val="Arial"/>
        <family val="2"/>
      </rPr>
      <t xml:space="preserve">   BTP109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Bolaki</t>
    </r>
    <r>
      <rPr>
        <sz val="10"/>
        <rFont val="Arial"/>
        <family val="2"/>
      </rPr>
      <t xml:space="preserve"> 3</t>
    </r>
  </si>
  <si>
    <t xml:space="preserve">ANG220 ANG320 </t>
  </si>
  <si>
    <t>19h 21h</t>
  </si>
  <si>
    <r>
      <rPr>
        <sz val="8"/>
        <color indexed="23"/>
        <rFont val="Arial"/>
        <family val="2"/>
      </rPr>
      <t xml:space="preserve">10 </t>
    </r>
    <r>
      <rPr>
        <b/>
        <sz val="8"/>
        <color indexed="23"/>
        <rFont val="Arial"/>
        <family val="2"/>
      </rPr>
      <t xml:space="preserve">     </t>
    </r>
    <r>
      <rPr>
        <b/>
        <sz val="10"/>
        <color indexed="23"/>
        <rFont val="Arial"/>
        <family val="2"/>
      </rPr>
      <t xml:space="preserve">BTP204   </t>
    </r>
    <r>
      <rPr>
        <sz val="10"/>
        <color indexed="23"/>
        <rFont val="Arial"/>
        <family val="2"/>
      </rPr>
      <t>M. F. C.     12</t>
    </r>
  </si>
  <si>
    <r>
      <t>18</t>
    </r>
    <r>
      <rPr>
        <b/>
        <sz val="10"/>
        <color indexed="53"/>
        <rFont val="Arial"/>
        <family val="2"/>
      </rPr>
      <t xml:space="preserve">    PST116</t>
    </r>
    <r>
      <rPr>
        <b/>
        <sz val="8"/>
        <color indexed="51"/>
        <rFont val="Arial"/>
        <family val="2"/>
      </rPr>
      <t xml:space="preserve"> </t>
    </r>
    <r>
      <rPr>
        <b/>
        <sz val="8"/>
        <rFont val="Arial"/>
        <family val="2"/>
      </rPr>
      <t>Virac.</t>
    </r>
    <r>
      <rPr>
        <sz val="10"/>
        <rFont val="Arial"/>
        <family val="2"/>
      </rPr>
      <t xml:space="preserve"> 12</t>
    </r>
  </si>
  <si>
    <r>
      <t>13/17</t>
    </r>
    <r>
      <rPr>
        <b/>
        <sz val="10"/>
        <color indexed="51"/>
        <rFont val="Arial"/>
        <family val="2"/>
      </rPr>
      <t xml:space="preserve">     FPG114</t>
    </r>
    <r>
      <rPr>
        <b/>
        <sz val="8"/>
        <color indexed="51"/>
        <rFont val="Arial"/>
        <family val="2"/>
      </rPr>
      <t xml:space="preserve"> </t>
    </r>
    <r>
      <rPr>
        <sz val="8"/>
        <color indexed="51"/>
        <rFont val="Arial"/>
        <family val="2"/>
      </rPr>
      <t xml:space="preserve"> Etheve  6</t>
    </r>
  </si>
  <si>
    <r>
      <t>18</t>
    </r>
    <r>
      <rPr>
        <b/>
        <sz val="10"/>
        <color indexed="53"/>
        <rFont val="Arial"/>
        <family val="2"/>
      </rPr>
      <t xml:space="preserve">      PST218    </t>
    </r>
    <r>
      <rPr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Mansard</t>
    </r>
    <r>
      <rPr>
        <sz val="8"/>
        <rFont val="Arial"/>
        <family val="2"/>
      </rPr>
      <t>/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>Bouchard</t>
    </r>
    <r>
      <rPr>
        <sz val="8"/>
        <color indexed="53"/>
        <rFont val="Arial"/>
        <family val="2"/>
      </rPr>
      <t xml:space="preserve">    </t>
    </r>
    <r>
      <rPr>
        <sz val="10"/>
        <color indexed="53"/>
        <rFont val="Arial"/>
        <family val="2"/>
      </rPr>
      <t xml:space="preserve"> 8</t>
    </r>
  </si>
  <si>
    <r>
      <t xml:space="preserve">14/18 </t>
    </r>
    <r>
      <rPr>
        <b/>
        <sz val="10"/>
        <color indexed="8"/>
        <rFont val="Arial"/>
        <family val="2"/>
      </rPr>
      <t xml:space="preserve"> PST108</t>
    </r>
    <r>
      <rPr>
        <sz val="8"/>
        <color indexed="8"/>
        <rFont val="Arial"/>
        <family val="2"/>
      </rPr>
      <t xml:space="preserve">     </t>
    </r>
    <r>
      <rPr>
        <sz val="8"/>
        <color indexed="10"/>
        <rFont val="Arial"/>
        <family val="2"/>
      </rPr>
      <t xml:space="preserve"> Leblé</t>
    </r>
    <r>
      <rPr>
        <sz val="8"/>
        <color indexed="8"/>
        <rFont val="Arial"/>
        <family val="2"/>
      </rPr>
      <t xml:space="preserve">      6</t>
    </r>
  </si>
  <si>
    <r>
      <t>13</t>
    </r>
    <r>
      <rPr>
        <b/>
        <sz val="10"/>
        <rFont val="Arial"/>
        <family val="2"/>
      </rPr>
      <t xml:space="preserve">      FPG109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Brug.Herm. 6</t>
    </r>
  </si>
  <si>
    <r>
      <t>9</t>
    </r>
    <r>
      <rPr>
        <b/>
        <sz val="10"/>
        <color indexed="60"/>
        <rFont val="Arial"/>
        <family val="2"/>
      </rPr>
      <t xml:space="preserve">      UTC301</t>
    </r>
    <r>
      <rPr>
        <sz val="8"/>
        <color indexed="10"/>
        <rFont val="Arial"/>
        <family val="2"/>
      </rPr>
      <t xml:space="preserve"> </t>
    </r>
    <r>
      <rPr>
        <sz val="10"/>
        <color indexed="60"/>
        <rFont val="Arial"/>
        <family val="2"/>
      </rPr>
      <t xml:space="preserve">  </t>
    </r>
    <r>
      <rPr>
        <sz val="8"/>
        <color indexed="60"/>
        <rFont val="Arial"/>
        <family val="2"/>
      </rPr>
      <t>Rivière</t>
    </r>
    <r>
      <rPr>
        <sz val="10"/>
        <color indexed="60"/>
        <rFont val="Arial"/>
        <family val="2"/>
      </rPr>
      <t xml:space="preserve">  </t>
    </r>
    <r>
      <rPr>
        <sz val="8"/>
        <color indexed="60"/>
        <rFont val="Arial"/>
        <family val="2"/>
      </rPr>
      <t>3</t>
    </r>
  </si>
  <si>
    <r>
      <rPr>
        <sz val="8"/>
        <color indexed="23"/>
        <rFont val="Arial"/>
        <family val="2"/>
      </rPr>
      <t>10</t>
    </r>
    <r>
      <rPr>
        <sz val="10"/>
        <rFont val="Arial"/>
      </rPr>
      <t xml:space="preserve"> </t>
    </r>
    <r>
      <rPr>
        <b/>
        <sz val="8"/>
        <color indexed="23"/>
        <rFont val="Arial"/>
        <family val="2"/>
      </rPr>
      <t xml:space="preserve">     </t>
    </r>
    <r>
      <rPr>
        <b/>
        <sz val="10"/>
        <color indexed="23"/>
        <rFont val="Arial"/>
        <family val="2"/>
      </rPr>
      <t>BTP204</t>
    </r>
    <r>
      <rPr>
        <sz val="10"/>
        <color indexed="23"/>
        <rFont val="Arial"/>
        <family val="2"/>
      </rPr>
      <t xml:space="preserve"> M. F. C.     12</t>
    </r>
  </si>
  <si>
    <r>
      <t xml:space="preserve">11  </t>
    </r>
    <r>
      <rPr>
        <b/>
        <sz val="10"/>
        <rFont val="Arial"/>
        <family val="2"/>
      </rPr>
      <t xml:space="preserve"> TET099</t>
    </r>
    <r>
      <rPr>
        <sz val="8"/>
        <rFont val="Arial"/>
        <family val="2"/>
      </rPr>
      <t xml:space="preserve">  Mansard   6</t>
    </r>
  </si>
  <si>
    <r>
      <t xml:space="preserve">3               </t>
    </r>
    <r>
      <rPr>
        <b/>
        <sz val="10"/>
        <color indexed="36"/>
        <rFont val="Arial"/>
        <family val="2"/>
      </rPr>
      <t xml:space="preserve">CSV003    </t>
    </r>
    <r>
      <rPr>
        <sz val="10"/>
        <color indexed="36"/>
        <rFont val="Arial"/>
        <family val="2"/>
      </rPr>
      <t>Thiaw-Po-une</t>
    </r>
    <r>
      <rPr>
        <b/>
        <sz val="10"/>
        <color indexed="36"/>
        <rFont val="Arial"/>
        <family val="2"/>
      </rPr>
      <t xml:space="preserve"> </t>
    </r>
    <r>
      <rPr>
        <sz val="8"/>
        <color indexed="36"/>
        <rFont val="Arial"/>
        <family val="2"/>
      </rPr>
      <t xml:space="preserve"> 6</t>
    </r>
  </si>
  <si>
    <r>
      <t>9</t>
    </r>
    <r>
      <rPr>
        <b/>
        <sz val="10"/>
        <color indexed="60"/>
        <rFont val="Arial"/>
        <family val="2"/>
      </rPr>
      <t xml:space="preserve">      MTR107 </t>
    </r>
    <r>
      <rPr>
        <sz val="8"/>
        <color indexed="10"/>
        <rFont val="Arial"/>
        <family val="2"/>
      </rPr>
      <t xml:space="preserve"> </t>
    </r>
    <r>
      <rPr>
        <sz val="10"/>
        <color indexed="60"/>
        <rFont val="Arial"/>
        <family val="2"/>
      </rPr>
      <t xml:space="preserve"> </t>
    </r>
    <r>
      <rPr>
        <sz val="8"/>
        <color indexed="60"/>
        <rFont val="Arial"/>
        <family val="2"/>
      </rPr>
      <t>Dubourg</t>
    </r>
    <r>
      <rPr>
        <sz val="10"/>
        <color indexed="60"/>
        <rFont val="Arial"/>
        <family val="2"/>
      </rPr>
      <t xml:space="preserve">   </t>
    </r>
    <r>
      <rPr>
        <sz val="8"/>
        <color indexed="60"/>
        <rFont val="Arial"/>
        <family val="2"/>
      </rPr>
      <t>3</t>
    </r>
  </si>
  <si>
    <r>
      <rPr>
        <sz val="10"/>
        <rFont val="Arial"/>
        <family val="2"/>
      </rPr>
      <t xml:space="preserve">4      </t>
    </r>
    <r>
      <rPr>
        <b/>
        <sz val="10"/>
        <color indexed="17"/>
        <rFont val="Arial"/>
        <family val="2"/>
      </rPr>
      <t xml:space="preserve"> DSY020</t>
    </r>
    <r>
      <rPr>
        <b/>
        <sz val="10"/>
        <rFont val="Arial"/>
        <family val="2"/>
      </rPr>
      <t xml:space="preserve"> 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Brugnon</t>
    </r>
    <r>
      <rPr>
        <sz val="10"/>
        <rFont val="Arial"/>
        <family val="2"/>
      </rPr>
      <t xml:space="preserve"> 6</t>
    </r>
  </si>
  <si>
    <r>
      <t>8</t>
    </r>
    <r>
      <rPr>
        <b/>
        <sz val="10"/>
        <rFont val="Arial"/>
        <family val="2"/>
      </rPr>
      <t xml:space="preserve">   BTP107 </t>
    </r>
    <r>
      <rPr>
        <sz val="10"/>
        <rFont val="Arial"/>
        <family val="2"/>
      </rPr>
      <t xml:space="preserve"> Julia  3</t>
    </r>
  </si>
  <si>
    <r>
      <t>14/18</t>
    </r>
    <r>
      <rPr>
        <b/>
        <sz val="10"/>
        <rFont val="Arial"/>
        <family val="2"/>
      </rPr>
      <t xml:space="preserve">    </t>
    </r>
    <r>
      <rPr>
        <b/>
        <sz val="10"/>
        <color indexed="17"/>
        <rFont val="Arial"/>
        <family val="2"/>
      </rPr>
      <t>PST124</t>
    </r>
    <r>
      <rPr>
        <sz val="8"/>
        <rFont val="Arial"/>
        <family val="2"/>
      </rPr>
      <t xml:space="preserve">   </t>
    </r>
    <r>
      <rPr>
        <strike/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Bouchard  </t>
    </r>
    <r>
      <rPr>
        <sz val="8"/>
        <rFont val="Arial"/>
        <family val="2"/>
      </rPr>
      <t xml:space="preserve">     6</t>
    </r>
  </si>
  <si>
    <r>
      <t>22/23</t>
    </r>
    <r>
      <rPr>
        <b/>
        <sz val="10"/>
        <rFont val="Arial"/>
        <family val="2"/>
      </rPr>
      <t xml:space="preserve"> UTC504 </t>
    </r>
    <r>
      <rPr>
        <sz val="10"/>
        <rFont val="Arial"/>
        <family val="2"/>
      </rPr>
      <t xml:space="preserve">   Sitalap.    3</t>
    </r>
  </si>
  <si>
    <r>
      <t xml:space="preserve">13/17 </t>
    </r>
    <r>
      <rPr>
        <b/>
        <sz val="10"/>
        <color indexed="51"/>
        <rFont val="Arial"/>
        <family val="2"/>
      </rPr>
      <t xml:space="preserve">      FPG114</t>
    </r>
    <r>
      <rPr>
        <b/>
        <sz val="8"/>
        <color indexed="51"/>
        <rFont val="Arial"/>
        <family val="2"/>
      </rPr>
      <t xml:space="preserve"> </t>
    </r>
    <r>
      <rPr>
        <sz val="8"/>
        <color indexed="51"/>
        <rFont val="Arial"/>
        <family val="2"/>
      </rPr>
      <t xml:space="preserve"> Etheve  6</t>
    </r>
  </si>
  <si>
    <r>
      <t xml:space="preserve">1/3/4/13    </t>
    </r>
    <r>
      <rPr>
        <b/>
        <sz val="10"/>
        <rFont val="Arial"/>
        <family val="2"/>
      </rPr>
      <t xml:space="preserve"> DRA002</t>
    </r>
    <r>
      <rPr>
        <sz val="10"/>
        <rFont val="Arial"/>
        <family val="2"/>
      </rPr>
      <t xml:space="preserve"> Farno. 6</t>
    </r>
  </si>
  <si>
    <r>
      <t xml:space="preserve">3/4/6      </t>
    </r>
    <r>
      <rPr>
        <b/>
        <sz val="10"/>
        <color indexed="36"/>
        <rFont val="Arial"/>
        <family val="2"/>
      </rPr>
      <t xml:space="preserve"> MSE101</t>
    </r>
    <r>
      <rPr>
        <b/>
        <sz val="8"/>
        <color indexed="36"/>
        <rFont val="Arial"/>
        <family val="2"/>
      </rPr>
      <t xml:space="preserve"> </t>
    </r>
    <r>
      <rPr>
        <sz val="8"/>
        <color indexed="36"/>
        <rFont val="Arial"/>
        <family val="2"/>
      </rPr>
      <t xml:space="preserve">Brugnon </t>
    </r>
    <r>
      <rPr>
        <sz val="10"/>
        <color indexed="36"/>
        <rFont val="Arial"/>
        <family val="2"/>
      </rPr>
      <t>6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</si>
  <si>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Mansard</t>
    </r>
    <r>
      <rPr>
        <sz val="8"/>
        <color indexed="53"/>
        <rFont val="Arial"/>
        <family val="2"/>
      </rPr>
      <t xml:space="preserve">     </t>
    </r>
    <r>
      <rPr>
        <sz val="10"/>
        <color indexed="53"/>
        <rFont val="Arial"/>
        <family val="2"/>
      </rPr>
      <t xml:space="preserve"> 8</t>
    </r>
  </si>
  <si>
    <r>
      <rPr>
        <sz val="8"/>
        <color indexed="23"/>
        <rFont val="Arial"/>
        <family val="2"/>
      </rPr>
      <t xml:space="preserve">8/10 </t>
    </r>
    <r>
      <rPr>
        <b/>
        <sz val="8"/>
        <color indexed="23"/>
        <rFont val="Arial"/>
        <family val="2"/>
      </rPr>
      <t xml:space="preserve">     </t>
    </r>
    <r>
      <rPr>
        <b/>
        <sz val="10"/>
        <color indexed="23"/>
        <rFont val="Arial"/>
        <family val="2"/>
      </rPr>
      <t xml:space="preserve">BTP114 </t>
    </r>
    <r>
      <rPr>
        <sz val="8"/>
        <color indexed="23"/>
        <rFont val="Arial"/>
        <family val="2"/>
      </rPr>
      <t>Sorres  3</t>
    </r>
  </si>
  <si>
    <r>
      <t>9</t>
    </r>
    <r>
      <rPr>
        <b/>
        <sz val="10"/>
        <color indexed="60"/>
        <rFont val="Arial"/>
        <family val="2"/>
      </rPr>
      <t xml:space="preserve">      UTC301</t>
    </r>
    <r>
      <rPr>
        <sz val="8"/>
        <color indexed="10"/>
        <rFont val="Arial"/>
        <family val="2"/>
      </rPr>
      <t xml:space="preserve"> </t>
    </r>
    <r>
      <rPr>
        <sz val="10"/>
        <color indexed="60"/>
        <rFont val="Arial"/>
        <family val="2"/>
      </rPr>
      <t xml:space="preserve"> Rivière   </t>
    </r>
    <r>
      <rPr>
        <sz val="8"/>
        <color indexed="60"/>
        <rFont val="Arial"/>
        <family val="2"/>
      </rPr>
      <t>3</t>
    </r>
  </si>
  <si>
    <r>
      <t xml:space="preserve">1/3/4/13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 12</t>
    </r>
  </si>
  <si>
    <r>
      <t>14/18</t>
    </r>
    <r>
      <rPr>
        <b/>
        <sz val="10"/>
        <color indexed="51"/>
        <rFont val="Arial"/>
        <family val="2"/>
      </rPr>
      <t xml:space="preserve">  PST106</t>
    </r>
    <r>
      <rPr>
        <sz val="8"/>
        <color indexed="51"/>
        <rFont val="Arial"/>
        <family val="2"/>
      </rPr>
      <t xml:space="preserve">   Bouchard   6</t>
    </r>
  </si>
  <si>
    <r>
      <t>8/10</t>
    </r>
    <r>
      <rPr>
        <b/>
        <sz val="10"/>
        <color indexed="23"/>
        <rFont val="Arial"/>
        <family val="2"/>
      </rPr>
      <t xml:space="preserve">   BTP116</t>
    </r>
    <r>
      <rPr>
        <b/>
        <sz val="8"/>
        <color indexed="23"/>
        <rFont val="Arial"/>
        <family val="2"/>
      </rPr>
      <t xml:space="preserve"> </t>
    </r>
    <r>
      <rPr>
        <sz val="8"/>
        <color indexed="23"/>
        <rFont val="Arial"/>
        <family val="2"/>
      </rPr>
      <t xml:space="preserve"> Morville</t>
    </r>
    <r>
      <rPr>
        <sz val="10"/>
        <color indexed="23"/>
        <rFont val="Arial"/>
        <family val="2"/>
      </rPr>
      <t xml:space="preserve"> 3</t>
    </r>
  </si>
  <si>
    <r>
      <t>14/18</t>
    </r>
    <r>
      <rPr>
        <b/>
        <sz val="10"/>
        <rFont val="Arial"/>
        <family val="2"/>
      </rPr>
      <t xml:space="preserve">    </t>
    </r>
    <r>
      <rPr>
        <b/>
        <sz val="10"/>
        <color indexed="17"/>
        <rFont val="Arial"/>
        <family val="2"/>
      </rPr>
      <t>PST124</t>
    </r>
    <r>
      <rPr>
        <sz val="8"/>
        <rFont val="Arial"/>
        <family val="2"/>
      </rPr>
      <t xml:space="preserve">   </t>
    </r>
    <r>
      <rPr>
        <strike/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Bouchard</t>
    </r>
    <r>
      <rPr>
        <sz val="8"/>
        <rFont val="Arial"/>
        <family val="2"/>
      </rPr>
      <t xml:space="preserve">       6</t>
    </r>
  </si>
  <si>
    <r>
      <t>22/23</t>
    </r>
    <r>
      <rPr>
        <b/>
        <sz val="10"/>
        <rFont val="Arial"/>
        <family val="2"/>
      </rPr>
      <t xml:space="preserve"> UTC505</t>
    </r>
    <r>
      <rPr>
        <sz val="10"/>
        <rFont val="Arial"/>
        <family val="2"/>
      </rPr>
      <t xml:space="preserve">     Lebon      3</t>
    </r>
  </si>
  <si>
    <r>
      <t xml:space="preserve">4/6                 </t>
    </r>
    <r>
      <rPr>
        <b/>
        <sz val="10"/>
        <rFont val="Arial"/>
        <family val="2"/>
      </rPr>
      <t>EME104</t>
    </r>
    <r>
      <rPr>
        <sz val="8"/>
        <rFont val="Arial"/>
        <family val="2"/>
      </rPr>
      <t xml:space="preserve"> Etheve 6</t>
    </r>
  </si>
  <si>
    <r>
      <t xml:space="preserve">3/4              </t>
    </r>
    <r>
      <rPr>
        <b/>
        <sz val="10"/>
        <color indexed="36"/>
        <rFont val="Arial"/>
        <family val="2"/>
      </rPr>
      <t>ESC103</t>
    </r>
    <r>
      <rPr>
        <sz val="8"/>
        <color indexed="36"/>
        <rFont val="Arial"/>
        <family val="2"/>
      </rPr>
      <t xml:space="preserve"> Cassam Chenai 6</t>
    </r>
  </si>
  <si>
    <r>
      <t>8/10</t>
    </r>
    <r>
      <rPr>
        <b/>
        <sz val="10"/>
        <rFont val="Arial"/>
        <family val="2"/>
      </rPr>
      <t xml:space="preserve">   BTP115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Sorres</t>
    </r>
    <r>
      <rPr>
        <sz val="10"/>
        <rFont val="Arial"/>
        <family val="2"/>
      </rPr>
      <t xml:space="preserve"> 3</t>
    </r>
  </si>
  <si>
    <r>
      <t>8/10</t>
    </r>
    <r>
      <rPr>
        <b/>
        <sz val="10"/>
        <rFont val="Arial"/>
        <family val="2"/>
      </rPr>
      <t xml:space="preserve">   UTC104</t>
    </r>
    <r>
      <rPr>
        <b/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 Gadioux   </t>
    </r>
    <r>
      <rPr>
        <sz val="10"/>
        <rFont val="Arial"/>
        <family val="2"/>
      </rPr>
      <t xml:space="preserve"> 3</t>
    </r>
  </si>
  <si>
    <r>
      <t>8/10</t>
    </r>
    <r>
      <rPr>
        <b/>
        <sz val="10"/>
        <color indexed="55"/>
        <rFont val="Arial"/>
        <family val="2"/>
      </rPr>
      <t xml:space="preserve">   BTP120</t>
    </r>
    <r>
      <rPr>
        <b/>
        <sz val="8"/>
        <color indexed="55"/>
        <rFont val="Arial"/>
        <family val="2"/>
      </rPr>
      <t xml:space="preserve">  </t>
    </r>
    <r>
      <rPr>
        <sz val="8"/>
        <color indexed="55"/>
        <rFont val="Arial"/>
        <family val="2"/>
      </rPr>
      <t>Salesses</t>
    </r>
    <r>
      <rPr>
        <b/>
        <sz val="8"/>
        <color indexed="55"/>
        <rFont val="Arial"/>
        <family val="2"/>
      </rPr>
      <t xml:space="preserve">  </t>
    </r>
    <r>
      <rPr>
        <sz val="10"/>
        <color indexed="55"/>
        <rFont val="Arial"/>
        <family val="2"/>
      </rPr>
      <t xml:space="preserve"> 3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</si>
  <si>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AST113</t>
    </r>
    <r>
      <rPr>
        <sz val="8"/>
        <rFont val="Arial"/>
        <family val="2"/>
      </rPr>
      <t xml:space="preserve"> Hermet 4</t>
    </r>
  </si>
  <si>
    <r>
      <t xml:space="preserve">4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DSY006</t>
    </r>
    <r>
      <rPr>
        <sz val="8"/>
        <rFont val="Arial"/>
        <family val="2"/>
      </rPr>
      <t xml:space="preserve">    Brugnon   6</t>
    </r>
  </si>
  <si>
    <r>
      <t>8/10</t>
    </r>
    <r>
      <rPr>
        <b/>
        <sz val="10"/>
        <rFont val="Arial"/>
        <family val="2"/>
      </rPr>
      <t xml:space="preserve">   BTP111 </t>
    </r>
    <r>
      <rPr>
        <sz val="10"/>
        <rFont val="Arial"/>
        <family val="2"/>
      </rPr>
      <t xml:space="preserve">   Cassini   3</t>
    </r>
  </si>
  <si>
    <r>
      <t>15/16</t>
    </r>
    <r>
      <rPr>
        <b/>
        <sz val="10"/>
        <rFont val="Arial"/>
        <family val="2"/>
      </rPr>
      <t xml:space="preserve">       FAD117 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 xml:space="preserve">Vira </t>
    </r>
    <r>
      <rPr>
        <sz val="10"/>
        <rFont val="Arial"/>
        <family val="2"/>
      </rPr>
      <t>6</t>
    </r>
  </si>
  <si>
    <r>
      <t>22/23</t>
    </r>
    <r>
      <rPr>
        <b/>
        <sz val="10"/>
        <rFont val="Arial"/>
        <family val="2"/>
      </rPr>
      <t xml:space="preserve"> UTC502</t>
    </r>
    <r>
      <rPr>
        <sz val="10"/>
        <rFont val="Arial"/>
        <family val="2"/>
      </rPr>
      <t xml:space="preserve">     Lebon      3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</si>
  <si>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 xml:space="preserve">TRS107    </t>
    </r>
    <r>
      <rPr>
        <sz val="8"/>
        <rFont val="Arial"/>
        <family val="2"/>
      </rPr>
      <t xml:space="preserve"> Maksène  6</t>
    </r>
  </si>
  <si>
    <r>
      <t>18</t>
    </r>
    <r>
      <rPr>
        <b/>
        <sz val="10"/>
        <color indexed="53"/>
        <rFont val="Arial"/>
        <family val="2"/>
      </rPr>
      <t xml:space="preserve">     UAPS07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Mansard</t>
    </r>
    <r>
      <rPr>
        <sz val="8"/>
        <color indexed="53"/>
        <rFont val="Arial"/>
        <family val="2"/>
      </rPr>
      <t xml:space="preserve">     </t>
    </r>
    <r>
      <rPr>
        <sz val="10"/>
        <color indexed="53"/>
        <rFont val="Arial"/>
        <family val="2"/>
      </rPr>
      <t xml:space="preserve"> 8</t>
    </r>
  </si>
  <si>
    <r>
      <t>13/16/17</t>
    </r>
    <r>
      <rPr>
        <b/>
        <sz val="10"/>
        <rFont val="Arial"/>
        <family val="2"/>
      </rPr>
      <t xml:space="preserve">       FAD142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Lebon S. 6</t>
    </r>
  </si>
  <si>
    <r>
      <t>9</t>
    </r>
    <r>
      <rPr>
        <b/>
        <sz val="10"/>
        <color indexed="60"/>
        <rFont val="Arial"/>
        <family val="2"/>
      </rPr>
      <t xml:space="preserve">      AUT109 </t>
    </r>
    <r>
      <rPr>
        <sz val="8"/>
        <color indexed="10"/>
        <rFont val="Arial"/>
        <family val="2"/>
      </rPr>
      <t>Kich.Rivière</t>
    </r>
    <r>
      <rPr>
        <sz val="10"/>
        <color indexed="60"/>
        <rFont val="Arial"/>
        <family val="2"/>
      </rPr>
      <t xml:space="preserve">  </t>
    </r>
    <r>
      <rPr>
        <sz val="8"/>
        <color indexed="60"/>
        <rFont val="Arial"/>
        <family val="2"/>
      </rPr>
      <t xml:space="preserve"> </t>
    </r>
    <r>
      <rPr>
        <sz val="10"/>
        <color indexed="60"/>
        <rFont val="Arial"/>
        <family val="2"/>
      </rPr>
      <t xml:space="preserve">    </t>
    </r>
    <r>
      <rPr>
        <sz val="8"/>
        <color indexed="60"/>
        <rFont val="Arial"/>
        <family val="2"/>
      </rPr>
      <t>3</t>
    </r>
  </si>
  <si>
    <r>
      <t>10</t>
    </r>
    <r>
      <rPr>
        <b/>
        <sz val="10"/>
        <color indexed="23"/>
        <rFont val="Arial"/>
        <family val="2"/>
      </rPr>
      <t xml:space="preserve">   ENG222</t>
    </r>
    <r>
      <rPr>
        <b/>
        <sz val="8"/>
        <color indexed="23"/>
        <rFont val="Arial"/>
        <family val="2"/>
      </rPr>
      <t xml:space="preserve"> </t>
    </r>
    <r>
      <rPr>
        <sz val="8"/>
        <color indexed="23"/>
        <rFont val="Arial"/>
        <family val="2"/>
      </rPr>
      <t xml:space="preserve"> Bolaki </t>
    </r>
    <r>
      <rPr>
        <sz val="10"/>
        <color indexed="23"/>
        <rFont val="Arial"/>
        <family val="2"/>
      </rPr>
      <t xml:space="preserve"> 6</t>
    </r>
  </si>
  <si>
    <r>
      <t>10</t>
    </r>
    <r>
      <rPr>
        <b/>
        <sz val="10"/>
        <color indexed="23"/>
        <rFont val="Arial"/>
        <family val="2"/>
      </rPr>
      <t xml:space="preserve">   BTP108</t>
    </r>
    <r>
      <rPr>
        <b/>
        <sz val="8"/>
        <color indexed="23"/>
        <rFont val="Arial"/>
        <family val="2"/>
      </rPr>
      <t xml:space="preserve"> </t>
    </r>
    <r>
      <rPr>
        <sz val="8"/>
        <color indexed="23"/>
        <rFont val="Arial"/>
        <family val="2"/>
      </rPr>
      <t xml:space="preserve"> Gadioux</t>
    </r>
    <r>
      <rPr>
        <sz val="10"/>
        <color indexed="23"/>
        <rFont val="Arial"/>
        <family val="2"/>
      </rPr>
      <t xml:space="preserve"> 3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</si>
  <si>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AST107</t>
    </r>
    <r>
      <rPr>
        <sz val="8"/>
        <rFont val="Arial"/>
        <family val="2"/>
      </rPr>
      <t xml:space="preserve"> Leblé 4</t>
    </r>
  </si>
  <si>
    <r>
      <rPr>
        <sz val="8"/>
        <rFont val="Arial"/>
        <family val="2"/>
      </rPr>
      <t>10</t>
    </r>
    <r>
      <rPr>
        <sz val="10"/>
        <rFont val="Arial"/>
      </rPr>
      <t xml:space="preserve">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BTP119 </t>
    </r>
    <r>
      <rPr>
        <sz val="8"/>
        <rFont val="Arial"/>
        <family val="2"/>
      </rPr>
      <t>Cassini  3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</si>
  <si>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AST118</t>
    </r>
    <r>
      <rPr>
        <sz val="8"/>
        <rFont val="Arial"/>
        <family val="2"/>
      </rPr>
      <t xml:space="preserve"> Lebon S. 4</t>
    </r>
  </si>
  <si>
    <r>
      <t>1/3/11/13-15</t>
    </r>
    <r>
      <rPr>
        <b/>
        <sz val="10"/>
        <rFont val="Arial"/>
        <family val="2"/>
      </rPr>
      <t xml:space="preserve">       TET010 </t>
    </r>
    <r>
      <rPr>
        <b/>
        <sz val="10"/>
        <color indexed="10"/>
        <rFont val="Arial"/>
        <family val="2"/>
      </rPr>
      <t xml:space="preserve"> </t>
    </r>
    <r>
      <rPr>
        <sz val="10"/>
        <color indexed="10"/>
        <rFont val="Arial"/>
        <family val="2"/>
      </rPr>
      <t xml:space="preserve">Vira </t>
    </r>
    <r>
      <rPr>
        <sz val="10"/>
        <rFont val="Arial"/>
        <family val="2"/>
      </rPr>
      <t>6</t>
    </r>
  </si>
  <si>
    <r>
      <t xml:space="preserve">4/13-15/18 </t>
    </r>
    <r>
      <rPr>
        <b/>
        <sz val="10"/>
        <rFont val="Arial"/>
        <family val="2"/>
      </rPr>
      <t xml:space="preserve"> PST003</t>
    </r>
    <r>
      <rPr>
        <sz val="8"/>
        <rFont val="Arial"/>
        <family val="2"/>
      </rPr>
      <t xml:space="preserve"> </t>
    </r>
    <r>
      <rPr>
        <b/>
        <sz val="10"/>
        <color indexed="30"/>
        <rFont val="Arial"/>
        <family val="2"/>
      </rPr>
      <t xml:space="preserve">rgt </t>
    </r>
    <r>
      <rPr>
        <sz val="8"/>
        <rFont val="Arial"/>
        <family val="2"/>
      </rPr>
      <t>Souffrin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</si>
</sst>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dddd\ dd\ mmmm"/>
  </numFmts>
  <fonts count="77" x14ac:knownFonts="1">
    <font>
      <sz val="10"/>
      <name val="Arial"/>
    </font>
    <font>
      <b/>
      <sz val="10"/>
      <name val="Arial"/>
      <family val="2"/>
    </font>
    <font>
      <b/>
      <sz val="10"/>
      <color indexed="13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indexed="13"/>
      <name val="Arial"/>
      <family val="2"/>
    </font>
    <font>
      <sz val="8"/>
      <color indexed="15"/>
      <name val="Arial"/>
      <family val="2"/>
    </font>
    <font>
      <sz val="8"/>
      <color indexed="6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color indexed="53"/>
      <name val="Arial"/>
      <family val="2"/>
    </font>
    <font>
      <b/>
      <sz val="10"/>
      <color indexed="61"/>
      <name val="Arial"/>
      <family val="2"/>
    </font>
    <font>
      <sz val="6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2"/>
      <color indexed="18"/>
      <name val="Arial"/>
      <family val="2"/>
    </font>
    <font>
      <b/>
      <sz val="10"/>
      <color indexed="57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8"/>
      <color indexed="52"/>
      <name val="Arial"/>
      <family val="2"/>
    </font>
    <font>
      <sz val="10"/>
      <color indexed="53"/>
      <name val="Arial"/>
      <family val="2"/>
    </font>
    <font>
      <sz val="10"/>
      <color indexed="52"/>
      <name val="Arial"/>
      <family val="2"/>
    </font>
    <font>
      <sz val="8"/>
      <color indexed="60"/>
      <name val="Arial"/>
      <family val="2"/>
    </font>
    <font>
      <b/>
      <sz val="8"/>
      <name val="Arial"/>
      <family val="2"/>
    </font>
    <font>
      <sz val="10"/>
      <color indexed="36"/>
      <name val="Arial"/>
      <family val="2"/>
    </font>
    <font>
      <sz val="10"/>
      <color indexed="55"/>
      <name val="Arial"/>
      <family val="2"/>
    </font>
    <font>
      <sz val="10"/>
      <color indexed="23"/>
      <name val="Arial"/>
      <family val="2"/>
    </font>
    <font>
      <sz val="8"/>
      <color indexed="36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51"/>
      <name val="Arial"/>
      <family val="2"/>
    </font>
    <font>
      <sz val="8"/>
      <color indexed="51"/>
      <name val="Arial"/>
      <family val="2"/>
    </font>
    <font>
      <b/>
      <sz val="10"/>
      <color indexed="17"/>
      <name val="Arial"/>
      <family val="2"/>
    </font>
    <font>
      <b/>
      <sz val="10"/>
      <color indexed="23"/>
      <name val="Arial"/>
      <family val="2"/>
    </font>
    <font>
      <b/>
      <sz val="8"/>
      <color indexed="23"/>
      <name val="Arial"/>
      <family val="2"/>
    </font>
    <font>
      <sz val="8"/>
      <color indexed="23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53"/>
      <name val="Arial"/>
      <family val="2"/>
    </font>
    <font>
      <b/>
      <sz val="10"/>
      <color indexed="36"/>
      <name val="Arial"/>
      <family val="2"/>
    </font>
    <font>
      <b/>
      <sz val="10"/>
      <color indexed="60"/>
      <name val="Arial"/>
      <family val="2"/>
    </font>
    <font>
      <sz val="10"/>
      <color indexed="60"/>
      <name val="Arial"/>
      <family val="2"/>
    </font>
    <font>
      <b/>
      <sz val="8"/>
      <color indexed="51"/>
      <name val="Arial"/>
      <family val="2"/>
    </font>
    <font>
      <sz val="10"/>
      <name val="Arial"/>
    </font>
    <font>
      <b/>
      <sz val="10"/>
      <color indexed="52"/>
      <name val="Arial"/>
      <family val="2"/>
    </font>
    <font>
      <b/>
      <sz val="10"/>
      <color indexed="55"/>
      <name val="Arial"/>
      <family val="2"/>
    </font>
    <font>
      <b/>
      <sz val="8"/>
      <color indexed="55"/>
      <name val="Arial"/>
      <family val="2"/>
    </font>
    <font>
      <sz val="8"/>
      <color indexed="55"/>
      <name val="Arial"/>
      <family val="2"/>
    </font>
    <font>
      <b/>
      <sz val="10"/>
      <color indexed="48"/>
      <name val="Arial"/>
      <family val="2"/>
    </font>
    <font>
      <b/>
      <sz val="8"/>
      <color indexed="10"/>
      <name val="Arial"/>
      <family val="2"/>
    </font>
    <font>
      <strike/>
      <sz val="8"/>
      <color indexed="10"/>
      <name val="Arial"/>
      <family val="2"/>
    </font>
    <font>
      <b/>
      <sz val="8"/>
      <color indexed="36"/>
      <name val="Arial"/>
      <family val="2"/>
    </font>
    <font>
      <b/>
      <sz val="10"/>
      <color indexed="30"/>
      <name val="Arial"/>
      <family val="2"/>
    </font>
    <font>
      <b/>
      <sz val="10"/>
      <color indexed="10"/>
      <name val="Arial"/>
      <family val="2"/>
    </font>
    <font>
      <sz val="10"/>
      <color rgb="FF7030A0"/>
      <name val="Arial"/>
      <family val="2"/>
    </font>
    <font>
      <sz val="8"/>
      <color theme="3" tint="0.39997558519241921"/>
      <name val="Arial"/>
      <family val="2"/>
    </font>
    <font>
      <sz val="8"/>
      <color rgb="FF0070C0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0"/>
      <color theme="3" tint="0.39997558519241921"/>
      <name val="Arial"/>
      <family val="2"/>
    </font>
    <font>
      <sz val="8"/>
      <color theme="9" tint="-0.249977111117893"/>
      <name val="Arial"/>
      <family val="2"/>
    </font>
    <font>
      <sz val="10"/>
      <color theme="1" tint="0.499984740745262"/>
      <name val="Arial"/>
      <family val="2"/>
    </font>
    <font>
      <sz val="10"/>
      <color rgb="FFFFC000"/>
      <name val="Arial"/>
      <family val="2"/>
    </font>
    <font>
      <sz val="8"/>
      <color theme="7" tint="-0.249977111117893"/>
      <name val="Arial"/>
      <family val="2"/>
    </font>
    <font>
      <sz val="8"/>
      <color rgb="FF7030A0"/>
      <name val="Arial"/>
      <family val="2"/>
    </font>
    <font>
      <sz val="8"/>
      <color theme="5" tint="-0.249977111117893"/>
      <name val="Arial"/>
      <family val="2"/>
    </font>
    <font>
      <sz val="10"/>
      <color theme="0" tint="-0.49998474074526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FFC000"/>
      <name val="Arial"/>
      <family val="2"/>
    </font>
    <font>
      <sz val="8"/>
      <color theme="9" tint="0.39997558519241921"/>
      <name val="Arial"/>
      <family val="2"/>
    </font>
    <font>
      <b/>
      <sz val="8"/>
      <color theme="0" tint="-0.499984740745262"/>
      <name val="Arial"/>
      <family val="2"/>
    </font>
    <font>
      <sz val="12"/>
      <color rgb="FF00B0F0"/>
      <name val="Arial"/>
      <family val="2"/>
    </font>
    <font>
      <b/>
      <i/>
      <sz val="10"/>
      <color rgb="FFFF0000"/>
      <name val="Arial"/>
      <family val="2"/>
    </font>
    <font>
      <sz val="14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rgb="FFFF0000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rgb="FFFF0000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rgb="FFFF0000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rgb="FFFF0000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medium">
        <color rgb="FFFF0000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medium">
        <color rgb="FFFF0000"/>
      </diagonal>
    </border>
  </borders>
  <cellStyleXfs count="1">
    <xf numFmtId="0" fontId="0" fillId="0" borderId="0"/>
  </cellStyleXfs>
  <cellXfs count="38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wrapText="1"/>
    </xf>
    <xf numFmtId="174" fontId="11" fillId="0" borderId="4" xfId="0" applyNumberFormat="1" applyFont="1" applyBorder="1" applyAlignment="1">
      <alignment wrapText="1"/>
    </xf>
    <xf numFmtId="174" fontId="11" fillId="0" borderId="0" xfId="0" applyNumberFormat="1" applyFont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59" fillId="0" borderId="10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wrapText="1"/>
    </xf>
    <xf numFmtId="0" fontId="4" fillId="0" borderId="14" xfId="0" applyFont="1" applyFill="1" applyBorder="1" applyAlignment="1">
      <alignment wrapText="1"/>
    </xf>
    <xf numFmtId="0" fontId="11" fillId="0" borderId="9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4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left"/>
    </xf>
    <xf numFmtId="0" fontId="0" fillId="0" borderId="2" xfId="0" applyFill="1" applyBorder="1" applyAlignment="1">
      <alignment wrapText="1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61" fillId="0" borderId="0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 wrapText="1"/>
    </xf>
    <xf numFmtId="0" fontId="61" fillId="0" borderId="10" xfId="0" applyFont="1" applyFill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57" fillId="0" borderId="20" xfId="0" applyFont="1" applyFill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8" fillId="7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56" fillId="0" borderId="2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63" fillId="0" borderId="10" xfId="0" applyFont="1" applyBorder="1" applyAlignment="1">
      <alignment horizontal="center"/>
    </xf>
    <xf numFmtId="0" fontId="11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64" fillId="0" borderId="10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0" fillId="0" borderId="25" xfId="0" applyBorder="1" applyAlignment="1">
      <alignment horizontal="left"/>
    </xf>
    <xf numFmtId="0" fontId="56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6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23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6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63" fillId="0" borderId="26" xfId="0" applyFont="1" applyBorder="1" applyAlignment="1">
      <alignment horizontal="center"/>
    </xf>
    <xf numFmtId="0" fontId="11" fillId="0" borderId="22" xfId="0" applyFont="1" applyBorder="1" applyAlignment="1">
      <alignment wrapText="1"/>
    </xf>
    <xf numFmtId="0" fontId="0" fillId="0" borderId="22" xfId="0" applyBorder="1" applyAlignment="1">
      <alignment wrapText="1"/>
    </xf>
    <xf numFmtId="0" fontId="0" fillId="0" borderId="22" xfId="0" applyBorder="1" applyAlignment="1">
      <alignment horizontal="left"/>
    </xf>
    <xf numFmtId="0" fontId="23" fillId="0" borderId="22" xfId="0" applyFont="1" applyBorder="1" applyAlignment="1">
      <alignment horizontal="center"/>
    </xf>
    <xf numFmtId="0" fontId="56" fillId="0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58" fillId="0" borderId="20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59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0" fillId="0" borderId="0" xfId="0" applyBorder="1" applyAlignment="1">
      <alignment horizontal="center" wrapText="1"/>
    </xf>
    <xf numFmtId="0" fontId="65" fillId="0" borderId="1" xfId="0" applyFont="1" applyFill="1" applyBorder="1" applyAlignment="1">
      <alignment horizontal="center" vertical="center" wrapText="1"/>
    </xf>
    <xf numFmtId="0" fontId="65" fillId="0" borderId="5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66" fillId="0" borderId="5" xfId="0" applyFont="1" applyFill="1" applyBorder="1" applyAlignment="1">
      <alignment horizontal="center" vertical="center" wrapText="1"/>
    </xf>
    <xf numFmtId="0" fontId="58" fillId="0" borderId="29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62" fillId="0" borderId="5" xfId="0" applyFont="1" applyFill="1" applyBorder="1" applyAlignment="1">
      <alignment horizontal="center" vertical="center" wrapText="1"/>
    </xf>
    <xf numFmtId="174" fontId="11" fillId="8" borderId="4" xfId="0" applyNumberFormat="1" applyFont="1" applyFill="1" applyBorder="1" applyAlignment="1">
      <alignment wrapText="1"/>
    </xf>
    <xf numFmtId="0" fontId="66" fillId="0" borderId="29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3" fillId="4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18" fillId="5" borderId="0" xfId="0" applyFont="1" applyFill="1" applyBorder="1" applyAlignment="1">
      <alignment wrapText="1"/>
    </xf>
    <xf numFmtId="0" fontId="1" fillId="6" borderId="0" xfId="0" applyFont="1" applyFill="1" applyBorder="1" applyAlignment="1">
      <alignment wrapText="1"/>
    </xf>
    <xf numFmtId="0" fontId="12" fillId="0" borderId="30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58" fillId="0" borderId="3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63" fillId="0" borderId="5" xfId="0" applyFont="1" applyFill="1" applyBorder="1" applyAlignment="1">
      <alignment horizontal="center" vertical="center" wrapText="1"/>
    </xf>
    <xf numFmtId="0" fontId="62" fillId="0" borderId="28" xfId="0" applyFont="1" applyFill="1" applyBorder="1" applyAlignment="1">
      <alignment horizontal="center" vertical="center" wrapText="1"/>
    </xf>
    <xf numFmtId="0" fontId="66" fillId="0" borderId="7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6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58" fillId="9" borderId="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63" fillId="0" borderId="36" xfId="0" applyFont="1" applyFill="1" applyBorder="1" applyAlignment="1">
      <alignment horizontal="center" vertical="center" wrapText="1"/>
    </xf>
    <xf numFmtId="0" fontId="62" fillId="0" borderId="3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67" fillId="0" borderId="3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68" fillId="0" borderId="5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67" fillId="0" borderId="6" xfId="0" applyFont="1" applyFill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66" fillId="0" borderId="37" xfId="0" applyFont="1" applyFill="1" applyBorder="1" applyAlignment="1">
      <alignment horizontal="center" vertical="center" wrapText="1"/>
    </xf>
    <xf numFmtId="0" fontId="58" fillId="0" borderId="7" xfId="0" applyFont="1" applyFill="1" applyBorder="1" applyAlignment="1">
      <alignment horizontal="center" vertical="center" wrapText="1"/>
    </xf>
    <xf numFmtId="174" fontId="11" fillId="10" borderId="38" xfId="0" applyNumberFormat="1" applyFont="1" applyFill="1" applyBorder="1" applyAlignment="1">
      <alignment wrapText="1"/>
    </xf>
    <xf numFmtId="174" fontId="11" fillId="10" borderId="4" xfId="0" applyNumberFormat="1" applyFont="1" applyFill="1" applyBorder="1" applyAlignment="1">
      <alignment wrapText="1"/>
    </xf>
    <xf numFmtId="0" fontId="63" fillId="0" borderId="1" xfId="0" applyFont="1" applyFill="1" applyBorder="1" applyAlignment="1">
      <alignment horizontal="center" vertical="center" wrapText="1"/>
    </xf>
    <xf numFmtId="0" fontId="6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58" fillId="0" borderId="56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58" fillId="0" borderId="28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67" fillId="0" borderId="28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58" fillId="0" borderId="40" xfId="0" applyFont="1" applyFill="1" applyBorder="1" applyAlignment="1">
      <alignment horizontal="center" vertical="center" wrapText="1"/>
    </xf>
    <xf numFmtId="0" fontId="67" fillId="0" borderId="58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58" fillId="0" borderId="41" xfId="0" applyFont="1" applyFill="1" applyBorder="1" applyAlignment="1">
      <alignment horizontal="center" vertical="center" wrapText="1"/>
    </xf>
    <xf numFmtId="0" fontId="67" fillId="0" borderId="59" xfId="0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top" wrapText="1"/>
    </xf>
    <xf numFmtId="0" fontId="12" fillId="0" borderId="20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center" wrapText="1"/>
    </xf>
    <xf numFmtId="0" fontId="67" fillId="0" borderId="4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58" fillId="0" borderId="4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8" fillId="0" borderId="45" xfId="0" applyFont="1" applyFill="1" applyBorder="1" applyAlignment="1">
      <alignment horizontal="center" vertical="center" wrapText="1"/>
    </xf>
    <xf numFmtId="0" fontId="58" fillId="0" borderId="33" xfId="0" applyFont="1" applyFill="1" applyBorder="1" applyAlignment="1">
      <alignment horizontal="center" vertical="center" wrapText="1"/>
    </xf>
    <xf numFmtId="0" fontId="67" fillId="0" borderId="60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69" fillId="0" borderId="6" xfId="0" applyFont="1" applyFill="1" applyBorder="1" applyAlignment="1">
      <alignment horizontal="center" vertical="center" wrapText="1"/>
    </xf>
    <xf numFmtId="0" fontId="69" fillId="0" borderId="7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70" fillId="0" borderId="28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69" fillId="0" borderId="29" xfId="0" applyFont="1" applyFill="1" applyBorder="1" applyAlignment="1">
      <alignment horizontal="center" vertical="center" wrapText="1"/>
    </xf>
    <xf numFmtId="0" fontId="69" fillId="9" borderId="28" xfId="0" applyFont="1" applyFill="1" applyBorder="1" applyAlignment="1">
      <alignment horizontal="center" vertical="center" wrapText="1"/>
    </xf>
    <xf numFmtId="0" fontId="69" fillId="0" borderId="30" xfId="0" applyFont="1" applyFill="1" applyBorder="1" applyAlignment="1">
      <alignment horizontal="center" vertical="center" wrapText="1"/>
    </xf>
    <xf numFmtId="0" fontId="69" fillId="11" borderId="57" xfId="0" applyFont="1" applyFill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0" fontId="69" fillId="12" borderId="42" xfId="0" applyFont="1" applyFill="1" applyBorder="1" applyAlignment="1">
      <alignment horizontal="center" vertical="center" wrapText="1"/>
    </xf>
    <xf numFmtId="0" fontId="69" fillId="0" borderId="46" xfId="0" applyFont="1" applyFill="1" applyBorder="1" applyAlignment="1">
      <alignment horizontal="center" vertical="center" wrapText="1"/>
    </xf>
    <xf numFmtId="0" fontId="70" fillId="0" borderId="30" xfId="0" applyFont="1" applyBorder="1" applyAlignment="1">
      <alignment horizontal="center" vertical="center" wrapText="1"/>
    </xf>
    <xf numFmtId="0" fontId="69" fillId="3" borderId="39" xfId="0" applyFont="1" applyFill="1" applyBorder="1" applyAlignment="1">
      <alignment horizontal="center" vertical="center" wrapText="1"/>
    </xf>
    <xf numFmtId="0" fontId="69" fillId="0" borderId="33" xfId="0" applyFont="1" applyFill="1" applyBorder="1" applyAlignment="1">
      <alignment horizontal="center" vertical="center" wrapText="1"/>
    </xf>
    <xf numFmtId="0" fontId="70" fillId="0" borderId="5" xfId="0" applyFont="1" applyFill="1" applyBorder="1" applyAlignment="1">
      <alignment horizontal="center" vertical="center" wrapText="1"/>
    </xf>
    <xf numFmtId="0" fontId="69" fillId="0" borderId="5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0" fillId="0" borderId="32" xfId="0" applyFont="1" applyBorder="1" applyAlignment="1">
      <alignment horizontal="center" vertical="center" wrapText="1"/>
    </xf>
    <xf numFmtId="0" fontId="70" fillId="0" borderId="33" xfId="0" applyFont="1" applyBorder="1" applyAlignment="1">
      <alignment horizontal="center" vertical="center" wrapText="1"/>
    </xf>
    <xf numFmtId="0" fontId="70" fillId="0" borderId="5" xfId="0" applyFont="1" applyBorder="1" applyAlignment="1">
      <alignment horizontal="center" vertical="center" wrapText="1"/>
    </xf>
    <xf numFmtId="0" fontId="69" fillId="0" borderId="32" xfId="0" applyFont="1" applyFill="1" applyBorder="1" applyAlignment="1">
      <alignment horizontal="center" vertical="center" wrapText="1"/>
    </xf>
    <xf numFmtId="0" fontId="69" fillId="9" borderId="40" xfId="0" applyFont="1" applyFill="1" applyBorder="1" applyAlignment="1">
      <alignment horizontal="center" vertical="center" wrapText="1"/>
    </xf>
    <xf numFmtId="0" fontId="70" fillId="6" borderId="5" xfId="0" applyFont="1" applyFill="1" applyBorder="1" applyAlignment="1">
      <alignment horizontal="center" vertical="center" wrapText="1"/>
    </xf>
    <xf numFmtId="0" fontId="69" fillId="12" borderId="3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58" fillId="0" borderId="34" xfId="0" applyFont="1" applyFill="1" applyBorder="1" applyAlignment="1">
      <alignment horizontal="center" vertical="center" wrapText="1"/>
    </xf>
    <xf numFmtId="0" fontId="58" fillId="0" borderId="3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71" fillId="0" borderId="28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6" fillId="14" borderId="2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67" fillId="12" borderId="6" xfId="0" applyFont="1" applyFill="1" applyBorder="1" applyAlignment="1">
      <alignment horizontal="center" vertical="center" wrapText="1"/>
    </xf>
    <xf numFmtId="0" fontId="11" fillId="15" borderId="29" xfId="0" applyFont="1" applyFill="1" applyBorder="1" applyAlignment="1">
      <alignment horizontal="center" vertical="center" wrapText="1"/>
    </xf>
    <xf numFmtId="0" fontId="71" fillId="0" borderId="33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72" fillId="0" borderId="5" xfId="0" applyFont="1" applyFill="1" applyBorder="1" applyAlignment="1">
      <alignment horizontal="center" vertical="center" wrapText="1"/>
    </xf>
    <xf numFmtId="0" fontId="59" fillId="0" borderId="36" xfId="0" applyFont="1" applyFill="1" applyBorder="1" applyAlignment="1">
      <alignment horizontal="center" vertical="center" wrapText="1"/>
    </xf>
    <xf numFmtId="0" fontId="50" fillId="0" borderId="3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66" fillId="14" borderId="3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" fillId="13" borderId="58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6" fillId="0" borderId="29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73" fillId="0" borderId="29" xfId="0" applyFont="1" applyFill="1" applyBorder="1" applyAlignment="1">
      <alignment horizontal="center" vertical="center" wrapText="1"/>
    </xf>
    <xf numFmtId="0" fontId="4" fillId="13" borderId="28" xfId="0" applyFont="1" applyFill="1" applyBorder="1" applyAlignment="1">
      <alignment horizontal="center" vertical="center" wrapText="1"/>
    </xf>
    <xf numFmtId="0" fontId="67" fillId="12" borderId="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50" fillId="0" borderId="3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67" fillId="0" borderId="5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67" fillId="8" borderId="5" xfId="0" applyFont="1" applyFill="1" applyBorder="1" applyAlignment="1">
      <alignment horizontal="center" vertical="center" wrapText="1"/>
    </xf>
    <xf numFmtId="0" fontId="4" fillId="16" borderId="5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65" fillId="0" borderId="28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67" fillId="12" borderId="7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63" fillId="0" borderId="3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14" borderId="33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1" fillId="6" borderId="33" xfId="0" applyFont="1" applyFill="1" applyBorder="1" applyAlignment="1">
      <alignment horizontal="center" vertical="center" wrapText="1"/>
    </xf>
    <xf numFmtId="0" fontId="71" fillId="0" borderId="5" xfId="0" applyFont="1" applyFill="1" applyBorder="1" applyAlignment="1">
      <alignment horizontal="center" vertical="center" wrapText="1"/>
    </xf>
    <xf numFmtId="0" fontId="59" fillId="0" borderId="28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4" fillId="13" borderId="57" xfId="0" applyFont="1" applyFill="1" applyBorder="1" applyAlignment="1">
      <alignment horizontal="center" vertical="center" wrapText="1"/>
    </xf>
    <xf numFmtId="0" fontId="25" fillId="17" borderId="33" xfId="0" applyFont="1" applyFill="1" applyBorder="1" applyAlignment="1">
      <alignment horizontal="center" vertical="center" wrapText="1"/>
    </xf>
    <xf numFmtId="0" fontId="4" fillId="13" borderId="61" xfId="0" applyFont="1" applyFill="1" applyBorder="1" applyAlignment="1">
      <alignment horizontal="center" vertical="center" wrapText="1"/>
    </xf>
    <xf numFmtId="0" fontId="67" fillId="12" borderId="33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4" fillId="13" borderId="51" xfId="0" applyFont="1" applyFill="1" applyBorder="1" applyAlignment="1">
      <alignment horizontal="center" vertical="center" wrapText="1"/>
    </xf>
    <xf numFmtId="174" fontId="11" fillId="10" borderId="50" xfId="0" applyNumberFormat="1" applyFont="1" applyFill="1" applyBorder="1" applyAlignment="1">
      <alignment horizontal="center" wrapText="1"/>
    </xf>
    <xf numFmtId="0" fontId="0" fillId="10" borderId="51" xfId="0" applyFill="1" applyBorder="1" applyAlignment="1">
      <alignment horizontal="center" wrapText="1"/>
    </xf>
    <xf numFmtId="0" fontId="0" fillId="10" borderId="52" xfId="0" applyFill="1" applyBorder="1" applyAlignment="1">
      <alignment horizontal="center" wrapText="1"/>
    </xf>
    <xf numFmtId="174" fontId="11" fillId="18" borderId="50" xfId="0" applyNumberFormat="1" applyFont="1" applyFill="1" applyBorder="1" applyAlignment="1">
      <alignment horizontal="center" wrapText="1"/>
    </xf>
    <xf numFmtId="0" fontId="0" fillId="18" borderId="51" xfId="0" applyFill="1" applyBorder="1" applyAlignment="1">
      <alignment horizontal="center" wrapText="1"/>
    </xf>
    <xf numFmtId="0" fontId="0" fillId="18" borderId="52" xfId="0" applyFill="1" applyBorder="1" applyAlignment="1">
      <alignment horizontal="center" wrapText="1"/>
    </xf>
    <xf numFmtId="174" fontId="11" fillId="10" borderId="14" xfId="0" applyNumberFormat="1" applyFont="1" applyFill="1" applyBorder="1" applyAlignment="1">
      <alignment horizontal="center" wrapText="1"/>
    </xf>
    <xf numFmtId="0" fontId="0" fillId="10" borderId="53" xfId="0" applyFill="1" applyBorder="1" applyAlignment="1">
      <alignment horizontal="center" wrapText="1"/>
    </xf>
    <xf numFmtId="0" fontId="0" fillId="10" borderId="4" xfId="0" applyFill="1" applyBorder="1" applyAlignment="1">
      <alignment horizontal="center" wrapText="1"/>
    </xf>
    <xf numFmtId="174" fontId="0" fillId="10" borderId="51" xfId="0" applyNumberFormat="1" applyFill="1" applyBorder="1" applyAlignment="1">
      <alignment horizontal="center" wrapText="1"/>
    </xf>
    <xf numFmtId="174" fontId="0" fillId="10" borderId="52" xfId="0" applyNumberFormat="1" applyFill="1" applyBorder="1" applyAlignment="1">
      <alignment horizontal="center" wrapText="1"/>
    </xf>
    <xf numFmtId="174" fontId="76" fillId="0" borderId="0" xfId="0" applyNumberFormat="1" applyFont="1" applyBorder="1" applyAlignment="1">
      <alignment horizontal="center" vertical="center"/>
    </xf>
    <xf numFmtId="174" fontId="11" fillId="10" borderId="53" xfId="0" applyNumberFormat="1" applyFont="1" applyFill="1" applyBorder="1" applyAlignment="1">
      <alignment horizontal="center" wrapText="1"/>
    </xf>
    <xf numFmtId="174" fontId="11" fillId="10" borderId="4" xfId="0" applyNumberFormat="1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75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1" fillId="0" borderId="10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10" borderId="0" xfId="0" applyFill="1" applyBorder="1" applyAlignment="1">
      <alignment horizontal="center" wrapText="1"/>
    </xf>
    <xf numFmtId="174" fontId="11" fillId="10" borderId="12" xfId="0" applyNumberFormat="1" applyFont="1" applyFill="1" applyBorder="1" applyAlignment="1">
      <alignment horizontal="center" wrapText="1"/>
    </xf>
    <xf numFmtId="174" fontId="11" fillId="19" borderId="50" xfId="0" applyNumberFormat="1" applyFont="1" applyFill="1" applyBorder="1" applyAlignment="1">
      <alignment horizontal="center" wrapText="1"/>
    </xf>
    <xf numFmtId="0" fontId="0" fillId="19" borderId="51" xfId="0" applyFill="1" applyBorder="1" applyAlignment="1">
      <alignment horizontal="center" wrapText="1"/>
    </xf>
    <xf numFmtId="0" fontId="0" fillId="19" borderId="52" xfId="0" applyFill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174" fontId="11" fillId="10" borderId="55" xfId="0" applyNumberFormat="1" applyFont="1" applyFill="1" applyBorder="1" applyAlignment="1">
      <alignment horizontal="center" wrapText="1"/>
    </xf>
    <xf numFmtId="14" fontId="15" fillId="0" borderId="0" xfId="0" applyNumberFormat="1" applyFont="1" applyFill="1" applyBorder="1" applyAlignment="1">
      <alignment horizontal="left" wrapText="1"/>
    </xf>
    <xf numFmtId="174" fontId="0" fillId="10" borderId="0" xfId="0" applyNumberFormat="1" applyFill="1" applyBorder="1" applyAlignment="1">
      <alignment horizontal="center" wrapText="1"/>
    </xf>
    <xf numFmtId="174" fontId="0" fillId="10" borderId="54" xfId="0" applyNumberFormat="1" applyFill="1" applyBorder="1" applyAlignment="1">
      <alignment horizontal="center" wrapText="1"/>
    </xf>
    <xf numFmtId="0" fontId="19" fillId="0" borderId="50" xfId="0" applyFont="1" applyFill="1" applyBorder="1" applyAlignment="1">
      <alignment horizontal="center" vertical="center" wrapText="1"/>
    </xf>
    <xf numFmtId="0" fontId="19" fillId="0" borderId="51" xfId="0" applyFont="1" applyFill="1" applyBorder="1" applyAlignment="1">
      <alignment horizontal="center" vertical="center" wrapText="1"/>
    </xf>
    <xf numFmtId="0" fontId="20" fillId="0" borderId="51" xfId="0" applyFont="1" applyBorder="1" applyAlignment="1">
      <alignment wrapText="1"/>
    </xf>
    <xf numFmtId="0" fontId="20" fillId="0" borderId="46" xfId="0" applyFont="1" applyBorder="1" applyAlignment="1">
      <alignment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wrapText="1"/>
    </xf>
    <xf numFmtId="0" fontId="20" fillId="0" borderId="27" xfId="0" applyFont="1" applyBorder="1" applyAlignment="1">
      <alignment wrapText="1"/>
    </xf>
    <xf numFmtId="0" fontId="11" fillId="0" borderId="0" xfId="0" applyFont="1" applyBorder="1" applyAlignment="1">
      <alignment wrapText="1"/>
    </xf>
    <xf numFmtId="174" fontId="11" fillId="18" borderId="14" xfId="0" applyNumberFormat="1" applyFont="1" applyFill="1" applyBorder="1" applyAlignment="1">
      <alignment horizontal="center" wrapText="1"/>
    </xf>
    <xf numFmtId="0" fontId="0" fillId="18" borderId="53" xfId="0" applyFill="1" applyBorder="1" applyAlignment="1">
      <alignment horizontal="center" wrapText="1"/>
    </xf>
    <xf numFmtId="0" fontId="0" fillId="18" borderId="4" xfId="0" applyFill="1" applyBorder="1" applyAlignment="1">
      <alignment horizontal="center" wrapText="1"/>
    </xf>
    <xf numFmtId="0" fontId="74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26</xdr:row>
      <xdr:rowOff>0</xdr:rowOff>
    </xdr:from>
    <xdr:to>
      <xdr:col>8</xdr:col>
      <xdr:colOff>628650</xdr:colOff>
      <xdr:row>26</xdr:row>
      <xdr:rowOff>0</xdr:rowOff>
    </xdr:to>
    <xdr:sp macro="" textlink="">
      <xdr:nvSpPr>
        <xdr:cNvPr id="176267" name="Freeform 1">
          <a:extLst>
            <a:ext uri="{FF2B5EF4-FFF2-40B4-BE49-F238E27FC236}">
              <a16:creationId xmlns:a16="http://schemas.microsoft.com/office/drawing/2014/main" id="{94635EC0-FAD2-4C27-A949-00B20A82A54C}"/>
            </a:ext>
          </a:extLst>
        </xdr:cNvPr>
        <xdr:cNvSpPr>
          <a:spLocks/>
        </xdr:cNvSpPr>
      </xdr:nvSpPr>
      <xdr:spPr bwMode="auto">
        <a:xfrm>
          <a:off x="5324475" y="10477500"/>
          <a:ext cx="5715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23</xdr:col>
      <xdr:colOff>123825</xdr:colOff>
      <xdr:row>26</xdr:row>
      <xdr:rowOff>0</xdr:rowOff>
    </xdr:from>
    <xdr:to>
      <xdr:col>24</xdr:col>
      <xdr:colOff>0</xdr:colOff>
      <xdr:row>26</xdr:row>
      <xdr:rowOff>0</xdr:rowOff>
    </xdr:to>
    <xdr:sp macro="" textlink="">
      <xdr:nvSpPr>
        <xdr:cNvPr id="176268" name="Freeform 3">
          <a:extLst>
            <a:ext uri="{FF2B5EF4-FFF2-40B4-BE49-F238E27FC236}">
              <a16:creationId xmlns:a16="http://schemas.microsoft.com/office/drawing/2014/main" id="{AD021A04-1092-4E36-B58A-19AD5C152212}"/>
            </a:ext>
          </a:extLst>
        </xdr:cNvPr>
        <xdr:cNvSpPr>
          <a:spLocks/>
        </xdr:cNvSpPr>
      </xdr:nvSpPr>
      <xdr:spPr bwMode="auto">
        <a:xfrm>
          <a:off x="15659100" y="10477500"/>
          <a:ext cx="5905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</xdr:col>
      <xdr:colOff>19050</xdr:colOff>
      <xdr:row>44</xdr:row>
      <xdr:rowOff>0</xdr:rowOff>
    </xdr:from>
    <xdr:to>
      <xdr:col>3</xdr:col>
      <xdr:colOff>0</xdr:colOff>
      <xdr:row>44</xdr:row>
      <xdr:rowOff>0</xdr:rowOff>
    </xdr:to>
    <xdr:sp macro="" textlink="">
      <xdr:nvSpPr>
        <xdr:cNvPr id="176269" name="Freeform 4">
          <a:extLst>
            <a:ext uri="{FF2B5EF4-FFF2-40B4-BE49-F238E27FC236}">
              <a16:creationId xmlns:a16="http://schemas.microsoft.com/office/drawing/2014/main" id="{5EF81866-1E9B-4224-B8D7-621B39A8A177}"/>
            </a:ext>
          </a:extLst>
        </xdr:cNvPr>
        <xdr:cNvSpPr>
          <a:spLocks/>
        </xdr:cNvSpPr>
      </xdr:nvSpPr>
      <xdr:spPr bwMode="auto">
        <a:xfrm>
          <a:off x="1343025" y="18621375"/>
          <a:ext cx="6096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3</xdr:col>
      <xdr:colOff>66675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76270" name="Freeform 5">
          <a:extLst>
            <a:ext uri="{FF2B5EF4-FFF2-40B4-BE49-F238E27FC236}">
              <a16:creationId xmlns:a16="http://schemas.microsoft.com/office/drawing/2014/main" id="{BA45F08E-3144-492B-86A7-5340BD446A10}"/>
            </a:ext>
          </a:extLst>
        </xdr:cNvPr>
        <xdr:cNvSpPr>
          <a:spLocks/>
        </xdr:cNvSpPr>
      </xdr:nvSpPr>
      <xdr:spPr bwMode="auto">
        <a:xfrm>
          <a:off x="2019300" y="18621375"/>
          <a:ext cx="6191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23</xdr:col>
      <xdr:colOff>19050</xdr:colOff>
      <xdr:row>44</xdr:row>
      <xdr:rowOff>0</xdr:rowOff>
    </xdr:from>
    <xdr:to>
      <xdr:col>24</xdr:col>
      <xdr:colOff>0</xdr:colOff>
      <xdr:row>44</xdr:row>
      <xdr:rowOff>0</xdr:rowOff>
    </xdr:to>
    <xdr:sp macro="" textlink="">
      <xdr:nvSpPr>
        <xdr:cNvPr id="176271" name="Freeform 6">
          <a:extLst>
            <a:ext uri="{FF2B5EF4-FFF2-40B4-BE49-F238E27FC236}">
              <a16:creationId xmlns:a16="http://schemas.microsoft.com/office/drawing/2014/main" id="{D2F811C9-9469-450B-82AB-5C1B8F349A60}"/>
            </a:ext>
          </a:extLst>
        </xdr:cNvPr>
        <xdr:cNvSpPr>
          <a:spLocks/>
        </xdr:cNvSpPr>
      </xdr:nvSpPr>
      <xdr:spPr bwMode="auto">
        <a:xfrm>
          <a:off x="15554325" y="18621375"/>
          <a:ext cx="6953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8</xdr:col>
      <xdr:colOff>57150</xdr:colOff>
      <xdr:row>66</xdr:row>
      <xdr:rowOff>0</xdr:rowOff>
    </xdr:from>
    <xdr:to>
      <xdr:col>8</xdr:col>
      <xdr:colOff>628650</xdr:colOff>
      <xdr:row>66</xdr:row>
      <xdr:rowOff>0</xdr:rowOff>
    </xdr:to>
    <xdr:sp macro="" textlink="">
      <xdr:nvSpPr>
        <xdr:cNvPr id="176272" name="Freeform 10">
          <a:extLst>
            <a:ext uri="{FF2B5EF4-FFF2-40B4-BE49-F238E27FC236}">
              <a16:creationId xmlns:a16="http://schemas.microsoft.com/office/drawing/2014/main" id="{4A1BB6E6-6297-4DE8-BB05-0E6D5DCFD097}"/>
            </a:ext>
          </a:extLst>
        </xdr:cNvPr>
        <xdr:cNvSpPr>
          <a:spLocks/>
        </xdr:cNvSpPr>
      </xdr:nvSpPr>
      <xdr:spPr bwMode="auto">
        <a:xfrm>
          <a:off x="5324475" y="28565475"/>
          <a:ext cx="5715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3</xdr:col>
      <xdr:colOff>66675</xdr:colOff>
      <xdr:row>66</xdr:row>
      <xdr:rowOff>0</xdr:rowOff>
    </xdr:from>
    <xdr:to>
      <xdr:col>4</xdr:col>
      <xdr:colOff>0</xdr:colOff>
      <xdr:row>66</xdr:row>
      <xdr:rowOff>0</xdr:rowOff>
    </xdr:to>
    <xdr:sp macro="" textlink="">
      <xdr:nvSpPr>
        <xdr:cNvPr id="176273" name="Freeform 11">
          <a:extLst>
            <a:ext uri="{FF2B5EF4-FFF2-40B4-BE49-F238E27FC236}">
              <a16:creationId xmlns:a16="http://schemas.microsoft.com/office/drawing/2014/main" id="{D7D5A660-3CF4-420B-8420-2DD9E7DD701D}"/>
            </a:ext>
          </a:extLst>
        </xdr:cNvPr>
        <xdr:cNvSpPr>
          <a:spLocks/>
        </xdr:cNvSpPr>
      </xdr:nvSpPr>
      <xdr:spPr bwMode="auto">
        <a:xfrm>
          <a:off x="2019300" y="28565475"/>
          <a:ext cx="619125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99FF" mc:Ignorable="a14" a14:legacySpreadsheetColorIndex="46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23</xdr:col>
      <xdr:colOff>123825</xdr:colOff>
      <xdr:row>66</xdr:row>
      <xdr:rowOff>0</xdr:rowOff>
    </xdr:from>
    <xdr:to>
      <xdr:col>24</xdr:col>
      <xdr:colOff>0</xdr:colOff>
      <xdr:row>66</xdr:row>
      <xdr:rowOff>0</xdr:rowOff>
    </xdr:to>
    <xdr:sp macro="" textlink="">
      <xdr:nvSpPr>
        <xdr:cNvPr id="176274" name="Freeform 12">
          <a:extLst>
            <a:ext uri="{FF2B5EF4-FFF2-40B4-BE49-F238E27FC236}">
              <a16:creationId xmlns:a16="http://schemas.microsoft.com/office/drawing/2014/main" id="{E0F1F04B-1AB6-49F1-9E44-BB855283D04C}"/>
            </a:ext>
          </a:extLst>
        </xdr:cNvPr>
        <xdr:cNvSpPr>
          <a:spLocks/>
        </xdr:cNvSpPr>
      </xdr:nvSpPr>
      <xdr:spPr bwMode="auto">
        <a:xfrm>
          <a:off x="15659100" y="28565475"/>
          <a:ext cx="5905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18</xdr:col>
      <xdr:colOff>0</xdr:colOff>
      <xdr:row>26</xdr:row>
      <xdr:rowOff>0</xdr:rowOff>
    </xdr:from>
    <xdr:to>
      <xdr:col>19</xdr:col>
      <xdr:colOff>0</xdr:colOff>
      <xdr:row>26</xdr:row>
      <xdr:rowOff>0</xdr:rowOff>
    </xdr:to>
    <xdr:sp macro="" textlink="">
      <xdr:nvSpPr>
        <xdr:cNvPr id="176275" name="Freeform 13">
          <a:extLst>
            <a:ext uri="{FF2B5EF4-FFF2-40B4-BE49-F238E27FC236}">
              <a16:creationId xmlns:a16="http://schemas.microsoft.com/office/drawing/2014/main" id="{361513C5-17A5-4CC4-9C6D-BA429768A10B}"/>
            </a:ext>
          </a:extLst>
        </xdr:cNvPr>
        <xdr:cNvSpPr>
          <a:spLocks/>
        </xdr:cNvSpPr>
      </xdr:nvSpPr>
      <xdr:spPr bwMode="auto">
        <a:xfrm>
          <a:off x="12163425" y="10477500"/>
          <a:ext cx="6667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18</xdr:col>
      <xdr:colOff>0</xdr:colOff>
      <xdr:row>44</xdr:row>
      <xdr:rowOff>0</xdr:rowOff>
    </xdr:from>
    <xdr:to>
      <xdr:col>19</xdr:col>
      <xdr:colOff>0</xdr:colOff>
      <xdr:row>44</xdr:row>
      <xdr:rowOff>0</xdr:rowOff>
    </xdr:to>
    <xdr:sp macro="" textlink="">
      <xdr:nvSpPr>
        <xdr:cNvPr id="176276" name="Freeform 14">
          <a:extLst>
            <a:ext uri="{FF2B5EF4-FFF2-40B4-BE49-F238E27FC236}">
              <a16:creationId xmlns:a16="http://schemas.microsoft.com/office/drawing/2014/main" id="{1050DDB2-4938-4C88-B734-605564746A49}"/>
            </a:ext>
          </a:extLst>
        </xdr:cNvPr>
        <xdr:cNvSpPr>
          <a:spLocks/>
        </xdr:cNvSpPr>
      </xdr:nvSpPr>
      <xdr:spPr bwMode="auto">
        <a:xfrm>
          <a:off x="12163425" y="18621375"/>
          <a:ext cx="66675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800080" mc:Ignorable="a14" a14:legacySpreadsheetColorIndex="20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277" name="Line 35">
          <a:extLst>
            <a:ext uri="{FF2B5EF4-FFF2-40B4-BE49-F238E27FC236}">
              <a16:creationId xmlns:a16="http://schemas.microsoft.com/office/drawing/2014/main" id="{65B817D7-9A49-4E35-BEDA-674C9E607A84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278" name="Line 40">
          <a:extLst>
            <a:ext uri="{FF2B5EF4-FFF2-40B4-BE49-F238E27FC236}">
              <a16:creationId xmlns:a16="http://schemas.microsoft.com/office/drawing/2014/main" id="{3AA22DED-2258-4D04-BA7F-E63590ABB6D6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176279" name="Line 46">
          <a:extLst>
            <a:ext uri="{FF2B5EF4-FFF2-40B4-BE49-F238E27FC236}">
              <a16:creationId xmlns:a16="http://schemas.microsoft.com/office/drawing/2014/main" id="{F7393601-F703-49F7-AB6D-1C91FF69B21A}"/>
            </a:ext>
          </a:extLst>
        </xdr:cNvPr>
        <xdr:cNvSpPr>
          <a:spLocks noChangeShapeType="1"/>
        </xdr:cNvSpPr>
      </xdr:nvSpPr>
      <xdr:spPr bwMode="auto">
        <a:xfrm flipV="1">
          <a:off x="4600575" y="123348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76280" name="Line 47">
          <a:extLst>
            <a:ext uri="{FF2B5EF4-FFF2-40B4-BE49-F238E27FC236}">
              <a16:creationId xmlns:a16="http://schemas.microsoft.com/office/drawing/2014/main" id="{3C4583B1-9EBD-412F-BD4A-FD0A1B5E5BE1}"/>
            </a:ext>
          </a:extLst>
        </xdr:cNvPr>
        <xdr:cNvSpPr>
          <a:spLocks noChangeShapeType="1"/>
        </xdr:cNvSpPr>
      </xdr:nvSpPr>
      <xdr:spPr bwMode="auto">
        <a:xfrm flipV="1">
          <a:off x="4600575" y="186213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176281" name="Line 51">
          <a:extLst>
            <a:ext uri="{FF2B5EF4-FFF2-40B4-BE49-F238E27FC236}">
              <a16:creationId xmlns:a16="http://schemas.microsoft.com/office/drawing/2014/main" id="{0FA6F9F8-63BA-4682-8A5E-14F186B53DC0}"/>
            </a:ext>
          </a:extLst>
        </xdr:cNvPr>
        <xdr:cNvSpPr>
          <a:spLocks noChangeShapeType="1"/>
        </xdr:cNvSpPr>
      </xdr:nvSpPr>
      <xdr:spPr bwMode="auto">
        <a:xfrm flipV="1">
          <a:off x="4600575" y="123348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44</xdr:row>
      <xdr:rowOff>0</xdr:rowOff>
    </xdr:from>
    <xdr:to>
      <xdr:col>8</xdr:col>
      <xdr:colOff>0</xdr:colOff>
      <xdr:row>44</xdr:row>
      <xdr:rowOff>0</xdr:rowOff>
    </xdr:to>
    <xdr:sp macro="" textlink="">
      <xdr:nvSpPr>
        <xdr:cNvPr id="176282" name="Line 52">
          <a:extLst>
            <a:ext uri="{FF2B5EF4-FFF2-40B4-BE49-F238E27FC236}">
              <a16:creationId xmlns:a16="http://schemas.microsoft.com/office/drawing/2014/main" id="{AFDE05B7-FC76-4A52-B1E0-1D3A03BD8E72}"/>
            </a:ext>
          </a:extLst>
        </xdr:cNvPr>
        <xdr:cNvSpPr>
          <a:spLocks noChangeShapeType="1"/>
        </xdr:cNvSpPr>
      </xdr:nvSpPr>
      <xdr:spPr bwMode="auto">
        <a:xfrm flipV="1">
          <a:off x="4600575" y="186213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176283" name="Freeform 54">
          <a:extLst>
            <a:ext uri="{FF2B5EF4-FFF2-40B4-BE49-F238E27FC236}">
              <a16:creationId xmlns:a16="http://schemas.microsoft.com/office/drawing/2014/main" id="{7C973616-55D2-4510-9B7C-9F0CA97ECB09}"/>
            </a:ext>
          </a:extLst>
        </xdr:cNvPr>
        <xdr:cNvSpPr>
          <a:spLocks/>
        </xdr:cNvSpPr>
      </xdr:nvSpPr>
      <xdr:spPr bwMode="auto">
        <a:xfrm>
          <a:off x="7458075" y="24193500"/>
          <a:ext cx="5334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7</xdr:col>
      <xdr:colOff>9525</xdr:colOff>
      <xdr:row>56</xdr:row>
      <xdr:rowOff>0</xdr:rowOff>
    </xdr:from>
    <xdr:to>
      <xdr:col>8</xdr:col>
      <xdr:colOff>0</xdr:colOff>
      <xdr:row>56</xdr:row>
      <xdr:rowOff>0</xdr:rowOff>
    </xdr:to>
    <xdr:sp macro="" textlink="">
      <xdr:nvSpPr>
        <xdr:cNvPr id="176284" name="Line 55">
          <a:extLst>
            <a:ext uri="{FF2B5EF4-FFF2-40B4-BE49-F238E27FC236}">
              <a16:creationId xmlns:a16="http://schemas.microsoft.com/office/drawing/2014/main" id="{49A85C4E-350B-4912-A69E-6B0089B275C6}"/>
            </a:ext>
          </a:extLst>
        </xdr:cNvPr>
        <xdr:cNvSpPr>
          <a:spLocks noChangeShapeType="1"/>
        </xdr:cNvSpPr>
      </xdr:nvSpPr>
      <xdr:spPr bwMode="auto">
        <a:xfrm flipV="1">
          <a:off x="4600575" y="2419350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56</xdr:row>
      <xdr:rowOff>0</xdr:rowOff>
    </xdr:from>
    <xdr:to>
      <xdr:col>8</xdr:col>
      <xdr:colOff>0</xdr:colOff>
      <xdr:row>56</xdr:row>
      <xdr:rowOff>0</xdr:rowOff>
    </xdr:to>
    <xdr:sp macro="" textlink="">
      <xdr:nvSpPr>
        <xdr:cNvPr id="176285" name="Line 58">
          <a:extLst>
            <a:ext uri="{FF2B5EF4-FFF2-40B4-BE49-F238E27FC236}">
              <a16:creationId xmlns:a16="http://schemas.microsoft.com/office/drawing/2014/main" id="{3153514E-12EF-4D49-9A14-01B97EFD7A81}"/>
            </a:ext>
          </a:extLst>
        </xdr:cNvPr>
        <xdr:cNvSpPr>
          <a:spLocks noChangeShapeType="1"/>
        </xdr:cNvSpPr>
      </xdr:nvSpPr>
      <xdr:spPr bwMode="auto">
        <a:xfrm flipV="1">
          <a:off x="4600575" y="2419350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176286" name="Freeform 59">
          <a:extLst>
            <a:ext uri="{FF2B5EF4-FFF2-40B4-BE49-F238E27FC236}">
              <a16:creationId xmlns:a16="http://schemas.microsoft.com/office/drawing/2014/main" id="{4F5F2842-2620-4898-A4B0-17F029D0171F}"/>
            </a:ext>
          </a:extLst>
        </xdr:cNvPr>
        <xdr:cNvSpPr>
          <a:spLocks/>
        </xdr:cNvSpPr>
      </xdr:nvSpPr>
      <xdr:spPr bwMode="auto">
        <a:xfrm>
          <a:off x="7458075" y="28565475"/>
          <a:ext cx="5334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11</xdr:col>
      <xdr:colOff>123825</xdr:colOff>
      <xdr:row>80</xdr:row>
      <xdr:rowOff>0</xdr:rowOff>
    </xdr:from>
    <xdr:to>
      <xdr:col>12</xdr:col>
      <xdr:colOff>0</xdr:colOff>
      <xdr:row>93</xdr:row>
      <xdr:rowOff>0</xdr:rowOff>
    </xdr:to>
    <xdr:sp macro="" textlink="">
      <xdr:nvSpPr>
        <xdr:cNvPr id="176287" name="Freeform 65">
          <a:extLst>
            <a:ext uri="{FF2B5EF4-FFF2-40B4-BE49-F238E27FC236}">
              <a16:creationId xmlns:a16="http://schemas.microsoft.com/office/drawing/2014/main" id="{C89A212E-8375-4276-9177-14E8A509F54C}"/>
            </a:ext>
          </a:extLst>
        </xdr:cNvPr>
        <xdr:cNvSpPr>
          <a:spLocks/>
        </xdr:cNvSpPr>
      </xdr:nvSpPr>
      <xdr:spPr bwMode="auto">
        <a:xfrm>
          <a:off x="7458075" y="40786050"/>
          <a:ext cx="533400" cy="0"/>
        </a:xfrm>
        <a:custGeom>
          <a:avLst/>
          <a:gdLst>
            <a:gd name="T0" fmla="*/ 0 w 51"/>
            <a:gd name="T1" fmla="*/ 0 h 59"/>
            <a:gd name="T2" fmla="*/ 2147483646 w 51"/>
            <a:gd name="T3" fmla="*/ 0 h 59"/>
            <a:gd name="T4" fmla="*/ 2147483646 w 51"/>
            <a:gd name="T5" fmla="*/ 0 h 59"/>
            <a:gd name="T6" fmla="*/ 0 w 51"/>
            <a:gd name="T7" fmla="*/ 0 h 59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1" h="59">
              <a:moveTo>
                <a:pt x="0" y="58"/>
              </a:moveTo>
              <a:lnTo>
                <a:pt x="50" y="0"/>
              </a:lnTo>
              <a:lnTo>
                <a:pt x="51" y="59"/>
              </a:lnTo>
              <a:lnTo>
                <a:pt x="0" y="58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00FFFF" mc:Ignorable="a14" a14:legacySpreadsheetColorIndex="15">
            <a:alpha val="61960"/>
          </a:srgbClr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288" name="Line 129">
          <a:extLst>
            <a:ext uri="{FF2B5EF4-FFF2-40B4-BE49-F238E27FC236}">
              <a16:creationId xmlns:a16="http://schemas.microsoft.com/office/drawing/2014/main" id="{EA3892AA-3AB7-49D1-84A7-20DEED79355C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176289" name="Line 131">
          <a:extLst>
            <a:ext uri="{FF2B5EF4-FFF2-40B4-BE49-F238E27FC236}">
              <a16:creationId xmlns:a16="http://schemas.microsoft.com/office/drawing/2014/main" id="{237C806B-65EC-4732-8866-4AD91F446C5C}"/>
            </a:ext>
          </a:extLst>
        </xdr:cNvPr>
        <xdr:cNvSpPr>
          <a:spLocks noChangeShapeType="1"/>
        </xdr:cNvSpPr>
      </xdr:nvSpPr>
      <xdr:spPr bwMode="auto">
        <a:xfrm flipV="1">
          <a:off x="4600575" y="123348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56</xdr:row>
      <xdr:rowOff>0</xdr:rowOff>
    </xdr:from>
    <xdr:to>
      <xdr:col>8</xdr:col>
      <xdr:colOff>0</xdr:colOff>
      <xdr:row>56</xdr:row>
      <xdr:rowOff>0</xdr:rowOff>
    </xdr:to>
    <xdr:sp macro="" textlink="">
      <xdr:nvSpPr>
        <xdr:cNvPr id="176290" name="Line 135">
          <a:extLst>
            <a:ext uri="{FF2B5EF4-FFF2-40B4-BE49-F238E27FC236}">
              <a16:creationId xmlns:a16="http://schemas.microsoft.com/office/drawing/2014/main" id="{A7F4EF91-7CC9-48DC-A5CD-E1E039B9FD58}"/>
            </a:ext>
          </a:extLst>
        </xdr:cNvPr>
        <xdr:cNvSpPr>
          <a:spLocks noChangeShapeType="1"/>
        </xdr:cNvSpPr>
      </xdr:nvSpPr>
      <xdr:spPr bwMode="auto">
        <a:xfrm flipV="1">
          <a:off x="4600575" y="2419350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291" name="Line 35">
          <a:extLst>
            <a:ext uri="{FF2B5EF4-FFF2-40B4-BE49-F238E27FC236}">
              <a16:creationId xmlns:a16="http://schemas.microsoft.com/office/drawing/2014/main" id="{2E4EF50D-3822-4A4E-BEB2-ED496D8C1C25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292" name="Line 40">
          <a:extLst>
            <a:ext uri="{FF2B5EF4-FFF2-40B4-BE49-F238E27FC236}">
              <a16:creationId xmlns:a16="http://schemas.microsoft.com/office/drawing/2014/main" id="{65E8E34C-C3D9-427A-BEF3-29855F22F778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293" name="Line 129">
          <a:extLst>
            <a:ext uri="{FF2B5EF4-FFF2-40B4-BE49-F238E27FC236}">
              <a16:creationId xmlns:a16="http://schemas.microsoft.com/office/drawing/2014/main" id="{65113CFE-6D04-4857-8D2A-D7938ADC1219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30</xdr:row>
      <xdr:rowOff>0</xdr:rowOff>
    </xdr:from>
    <xdr:to>
      <xdr:col>8</xdr:col>
      <xdr:colOff>0</xdr:colOff>
      <xdr:row>30</xdr:row>
      <xdr:rowOff>0</xdr:rowOff>
    </xdr:to>
    <xdr:sp macro="" textlink="">
      <xdr:nvSpPr>
        <xdr:cNvPr id="176294" name="Line 25">
          <a:extLst>
            <a:ext uri="{FF2B5EF4-FFF2-40B4-BE49-F238E27FC236}">
              <a16:creationId xmlns:a16="http://schemas.microsoft.com/office/drawing/2014/main" id="{27B111E1-EB4E-4599-ACD3-67B39005050B}"/>
            </a:ext>
          </a:extLst>
        </xdr:cNvPr>
        <xdr:cNvSpPr>
          <a:spLocks noChangeShapeType="1"/>
        </xdr:cNvSpPr>
      </xdr:nvSpPr>
      <xdr:spPr bwMode="auto">
        <a:xfrm flipV="1">
          <a:off x="4600575" y="1233487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352425</xdr:colOff>
          <xdr:row>1</xdr:row>
          <xdr:rowOff>228600</xdr:rowOff>
        </xdr:from>
        <xdr:to>
          <xdr:col>31</xdr:col>
          <xdr:colOff>104775</xdr:colOff>
          <xdr:row>4</xdr:row>
          <xdr:rowOff>190500</xdr:rowOff>
        </xdr:to>
        <xdr:sp macro="" textlink="">
          <xdr:nvSpPr>
            <xdr:cNvPr id="1983" name="Object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60458DE1-79B0-4076-8DA4-6F9FB0E7F3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22</xdr:col>
      <xdr:colOff>219075</xdr:colOff>
      <xdr:row>1</xdr:row>
      <xdr:rowOff>152400</xdr:rowOff>
    </xdr:from>
    <xdr:to>
      <xdr:col>24</xdr:col>
      <xdr:colOff>295275</xdr:colOff>
      <xdr:row>4</xdr:row>
      <xdr:rowOff>285750</xdr:rowOff>
    </xdr:to>
    <xdr:pic>
      <xdr:nvPicPr>
        <xdr:cNvPr id="176295" name="Picture 1">
          <a:extLst>
            <a:ext uri="{FF2B5EF4-FFF2-40B4-BE49-F238E27FC236}">
              <a16:creationId xmlns:a16="http://schemas.microsoft.com/office/drawing/2014/main" id="{EA852C5B-AC7F-463E-98B3-B2FE2D9A9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6650" y="314325"/>
          <a:ext cx="14382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</xdr:colOff>
      <xdr:row>93</xdr:row>
      <xdr:rowOff>0</xdr:rowOff>
    </xdr:from>
    <xdr:to>
      <xdr:col>8</xdr:col>
      <xdr:colOff>0</xdr:colOff>
      <xdr:row>93</xdr:row>
      <xdr:rowOff>0</xdr:rowOff>
    </xdr:to>
    <xdr:sp macro="" textlink="">
      <xdr:nvSpPr>
        <xdr:cNvPr id="176296" name="Line 66">
          <a:extLst>
            <a:ext uri="{FF2B5EF4-FFF2-40B4-BE49-F238E27FC236}">
              <a16:creationId xmlns:a16="http://schemas.microsoft.com/office/drawing/2014/main" id="{2BBBCB74-D33E-43C6-95BE-20F418E0B30E}"/>
            </a:ext>
          </a:extLst>
        </xdr:cNvPr>
        <xdr:cNvSpPr>
          <a:spLocks noChangeShapeType="1"/>
        </xdr:cNvSpPr>
      </xdr:nvSpPr>
      <xdr:spPr bwMode="auto">
        <a:xfrm flipV="1">
          <a:off x="4600575" y="407860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93</xdr:row>
      <xdr:rowOff>0</xdr:rowOff>
    </xdr:from>
    <xdr:to>
      <xdr:col>8</xdr:col>
      <xdr:colOff>0</xdr:colOff>
      <xdr:row>93</xdr:row>
      <xdr:rowOff>0</xdr:rowOff>
    </xdr:to>
    <xdr:sp macro="" textlink="">
      <xdr:nvSpPr>
        <xdr:cNvPr id="176297" name="Line 71">
          <a:extLst>
            <a:ext uri="{FF2B5EF4-FFF2-40B4-BE49-F238E27FC236}">
              <a16:creationId xmlns:a16="http://schemas.microsoft.com/office/drawing/2014/main" id="{1567909A-B124-4069-B916-87AA3B7531F0}"/>
            </a:ext>
          </a:extLst>
        </xdr:cNvPr>
        <xdr:cNvSpPr>
          <a:spLocks noChangeShapeType="1"/>
        </xdr:cNvSpPr>
      </xdr:nvSpPr>
      <xdr:spPr bwMode="auto">
        <a:xfrm flipV="1">
          <a:off x="4600575" y="407860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93</xdr:row>
      <xdr:rowOff>0</xdr:rowOff>
    </xdr:from>
    <xdr:to>
      <xdr:col>8</xdr:col>
      <xdr:colOff>0</xdr:colOff>
      <xdr:row>93</xdr:row>
      <xdr:rowOff>0</xdr:rowOff>
    </xdr:to>
    <xdr:sp macro="" textlink="">
      <xdr:nvSpPr>
        <xdr:cNvPr id="176298" name="Line 139">
          <a:extLst>
            <a:ext uri="{FF2B5EF4-FFF2-40B4-BE49-F238E27FC236}">
              <a16:creationId xmlns:a16="http://schemas.microsoft.com/office/drawing/2014/main" id="{33F70A0C-190A-4C20-B293-C7E8E3054821}"/>
            </a:ext>
          </a:extLst>
        </xdr:cNvPr>
        <xdr:cNvSpPr>
          <a:spLocks noChangeShapeType="1"/>
        </xdr:cNvSpPr>
      </xdr:nvSpPr>
      <xdr:spPr bwMode="auto">
        <a:xfrm flipV="1">
          <a:off x="4600575" y="407860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93</xdr:row>
      <xdr:rowOff>0</xdr:rowOff>
    </xdr:from>
    <xdr:to>
      <xdr:col>8</xdr:col>
      <xdr:colOff>0</xdr:colOff>
      <xdr:row>93</xdr:row>
      <xdr:rowOff>0</xdr:rowOff>
    </xdr:to>
    <xdr:sp macro="" textlink="">
      <xdr:nvSpPr>
        <xdr:cNvPr id="176299" name="Line 25">
          <a:extLst>
            <a:ext uri="{FF2B5EF4-FFF2-40B4-BE49-F238E27FC236}">
              <a16:creationId xmlns:a16="http://schemas.microsoft.com/office/drawing/2014/main" id="{4A77F935-DB7F-4E32-8056-A756093B7F2B}"/>
            </a:ext>
          </a:extLst>
        </xdr:cNvPr>
        <xdr:cNvSpPr>
          <a:spLocks noChangeShapeType="1"/>
        </xdr:cNvSpPr>
      </xdr:nvSpPr>
      <xdr:spPr bwMode="auto">
        <a:xfrm flipV="1">
          <a:off x="4600575" y="40786050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00" name="Line 35">
          <a:extLst>
            <a:ext uri="{FF2B5EF4-FFF2-40B4-BE49-F238E27FC236}">
              <a16:creationId xmlns:a16="http://schemas.microsoft.com/office/drawing/2014/main" id="{EA5A9760-CA31-420E-AFB1-52DE027D1B0C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01" name="Line 40">
          <a:extLst>
            <a:ext uri="{FF2B5EF4-FFF2-40B4-BE49-F238E27FC236}">
              <a16:creationId xmlns:a16="http://schemas.microsoft.com/office/drawing/2014/main" id="{240FB327-29C1-47A4-A921-5E0B7A2360E8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02" name="Line 129">
          <a:extLst>
            <a:ext uri="{FF2B5EF4-FFF2-40B4-BE49-F238E27FC236}">
              <a16:creationId xmlns:a16="http://schemas.microsoft.com/office/drawing/2014/main" id="{1C192161-4407-437D-A891-A054E9FB0F34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03" name="Line 35">
          <a:extLst>
            <a:ext uri="{FF2B5EF4-FFF2-40B4-BE49-F238E27FC236}">
              <a16:creationId xmlns:a16="http://schemas.microsoft.com/office/drawing/2014/main" id="{DADF0A54-DAD9-4B7C-893D-41818931A070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04" name="Line 40">
          <a:extLst>
            <a:ext uri="{FF2B5EF4-FFF2-40B4-BE49-F238E27FC236}">
              <a16:creationId xmlns:a16="http://schemas.microsoft.com/office/drawing/2014/main" id="{F13EAD47-6E58-4A6E-B39C-5DA38CAA2E35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05" name="Line 129">
          <a:extLst>
            <a:ext uri="{FF2B5EF4-FFF2-40B4-BE49-F238E27FC236}">
              <a16:creationId xmlns:a16="http://schemas.microsoft.com/office/drawing/2014/main" id="{499B2A22-2164-4C45-BFD4-4E40913D1642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06" name="Line 35">
          <a:extLst>
            <a:ext uri="{FF2B5EF4-FFF2-40B4-BE49-F238E27FC236}">
              <a16:creationId xmlns:a16="http://schemas.microsoft.com/office/drawing/2014/main" id="{555142CD-B0BB-47C3-B38E-9A09A51610F5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07" name="Line 40">
          <a:extLst>
            <a:ext uri="{FF2B5EF4-FFF2-40B4-BE49-F238E27FC236}">
              <a16:creationId xmlns:a16="http://schemas.microsoft.com/office/drawing/2014/main" id="{6CA69189-CB6D-4B2A-AA9A-1E149FA46A92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08" name="Line 129">
          <a:extLst>
            <a:ext uri="{FF2B5EF4-FFF2-40B4-BE49-F238E27FC236}">
              <a16:creationId xmlns:a16="http://schemas.microsoft.com/office/drawing/2014/main" id="{BA6D1124-B378-4666-8797-77B10DE7681A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09" name="Line 35">
          <a:extLst>
            <a:ext uri="{FF2B5EF4-FFF2-40B4-BE49-F238E27FC236}">
              <a16:creationId xmlns:a16="http://schemas.microsoft.com/office/drawing/2014/main" id="{998DDD49-F481-400D-8A14-3B4A34B4EF9A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10" name="Line 40">
          <a:extLst>
            <a:ext uri="{FF2B5EF4-FFF2-40B4-BE49-F238E27FC236}">
              <a16:creationId xmlns:a16="http://schemas.microsoft.com/office/drawing/2014/main" id="{2F00882A-C059-4C0D-9AA4-EF8CE7616639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11" name="Line 129">
          <a:extLst>
            <a:ext uri="{FF2B5EF4-FFF2-40B4-BE49-F238E27FC236}">
              <a16:creationId xmlns:a16="http://schemas.microsoft.com/office/drawing/2014/main" id="{B70FA716-B762-4762-B1C7-0FD2D1DC4776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12" name="Line 35">
          <a:extLst>
            <a:ext uri="{FF2B5EF4-FFF2-40B4-BE49-F238E27FC236}">
              <a16:creationId xmlns:a16="http://schemas.microsoft.com/office/drawing/2014/main" id="{B6129BC8-6347-4527-8AAB-BC8BDB9B7AA9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13" name="Line 40">
          <a:extLst>
            <a:ext uri="{FF2B5EF4-FFF2-40B4-BE49-F238E27FC236}">
              <a16:creationId xmlns:a16="http://schemas.microsoft.com/office/drawing/2014/main" id="{473BE915-80EC-461B-B63A-913E4B7ED188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14" name="Line 129">
          <a:extLst>
            <a:ext uri="{FF2B5EF4-FFF2-40B4-BE49-F238E27FC236}">
              <a16:creationId xmlns:a16="http://schemas.microsoft.com/office/drawing/2014/main" id="{18013C0D-F503-4A2D-ADD7-7672E0DB7FDB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15" name="Line 35">
          <a:extLst>
            <a:ext uri="{FF2B5EF4-FFF2-40B4-BE49-F238E27FC236}">
              <a16:creationId xmlns:a16="http://schemas.microsoft.com/office/drawing/2014/main" id="{B4A19ADC-1556-4F1A-85DD-8EBCCAE23450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16" name="Line 40">
          <a:extLst>
            <a:ext uri="{FF2B5EF4-FFF2-40B4-BE49-F238E27FC236}">
              <a16:creationId xmlns:a16="http://schemas.microsoft.com/office/drawing/2014/main" id="{4FC0DA60-4C7C-4983-9EAA-E6040E032C12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17" name="Line 129">
          <a:extLst>
            <a:ext uri="{FF2B5EF4-FFF2-40B4-BE49-F238E27FC236}">
              <a16:creationId xmlns:a16="http://schemas.microsoft.com/office/drawing/2014/main" id="{E632B724-2905-4A6E-87E1-9B5EF3E11DE6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18" name="Line 35">
          <a:extLst>
            <a:ext uri="{FF2B5EF4-FFF2-40B4-BE49-F238E27FC236}">
              <a16:creationId xmlns:a16="http://schemas.microsoft.com/office/drawing/2014/main" id="{F9B36F76-AF6E-4FD5-989C-13159FD91B6D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19" name="Line 40">
          <a:extLst>
            <a:ext uri="{FF2B5EF4-FFF2-40B4-BE49-F238E27FC236}">
              <a16:creationId xmlns:a16="http://schemas.microsoft.com/office/drawing/2014/main" id="{F9F99DC9-BDE4-4593-AA5E-7AE5F8719717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20" name="Line 129">
          <a:extLst>
            <a:ext uri="{FF2B5EF4-FFF2-40B4-BE49-F238E27FC236}">
              <a16:creationId xmlns:a16="http://schemas.microsoft.com/office/drawing/2014/main" id="{C13B218B-CCB4-44FF-9968-6E7DB401B28D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21" name="Line 35">
          <a:extLst>
            <a:ext uri="{FF2B5EF4-FFF2-40B4-BE49-F238E27FC236}">
              <a16:creationId xmlns:a16="http://schemas.microsoft.com/office/drawing/2014/main" id="{09AC21D0-FAE2-40A3-8180-973DE0E2FAF6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22" name="Line 40">
          <a:extLst>
            <a:ext uri="{FF2B5EF4-FFF2-40B4-BE49-F238E27FC236}">
              <a16:creationId xmlns:a16="http://schemas.microsoft.com/office/drawing/2014/main" id="{C7C54D94-AF96-4F6B-94B9-C15050C89781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23" name="Line 129">
          <a:extLst>
            <a:ext uri="{FF2B5EF4-FFF2-40B4-BE49-F238E27FC236}">
              <a16:creationId xmlns:a16="http://schemas.microsoft.com/office/drawing/2014/main" id="{E9A6D49B-ABAA-4BED-9F75-1D4C09BCD885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24" name="Line 35">
          <a:extLst>
            <a:ext uri="{FF2B5EF4-FFF2-40B4-BE49-F238E27FC236}">
              <a16:creationId xmlns:a16="http://schemas.microsoft.com/office/drawing/2014/main" id="{E0051CB4-E47D-4AEA-B104-1E8775A2BEB0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25" name="Line 40">
          <a:extLst>
            <a:ext uri="{FF2B5EF4-FFF2-40B4-BE49-F238E27FC236}">
              <a16:creationId xmlns:a16="http://schemas.microsoft.com/office/drawing/2014/main" id="{F30B9EBE-CDF3-4E08-B6D9-2CC75ACF25A6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26" name="Line 129">
          <a:extLst>
            <a:ext uri="{FF2B5EF4-FFF2-40B4-BE49-F238E27FC236}">
              <a16:creationId xmlns:a16="http://schemas.microsoft.com/office/drawing/2014/main" id="{11138D8D-DE85-4D57-9AFC-C8FEF2102866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27" name="Line 35">
          <a:extLst>
            <a:ext uri="{FF2B5EF4-FFF2-40B4-BE49-F238E27FC236}">
              <a16:creationId xmlns:a16="http://schemas.microsoft.com/office/drawing/2014/main" id="{188A339F-3531-4A45-A94D-C94E86820DF3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28" name="Line 40">
          <a:extLst>
            <a:ext uri="{FF2B5EF4-FFF2-40B4-BE49-F238E27FC236}">
              <a16:creationId xmlns:a16="http://schemas.microsoft.com/office/drawing/2014/main" id="{DE385221-CAAE-4D6B-B765-B983E3E2631D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17</xdr:row>
      <xdr:rowOff>0</xdr:rowOff>
    </xdr:from>
    <xdr:to>
      <xdr:col>8</xdr:col>
      <xdr:colOff>0</xdr:colOff>
      <xdr:row>17</xdr:row>
      <xdr:rowOff>0</xdr:rowOff>
    </xdr:to>
    <xdr:sp macro="" textlink="">
      <xdr:nvSpPr>
        <xdr:cNvPr id="176329" name="Line 129">
          <a:extLst>
            <a:ext uri="{FF2B5EF4-FFF2-40B4-BE49-F238E27FC236}">
              <a16:creationId xmlns:a16="http://schemas.microsoft.com/office/drawing/2014/main" id="{7A7132F5-C51A-41EF-BC5A-D4FF40505EFC}"/>
            </a:ext>
          </a:extLst>
        </xdr:cNvPr>
        <xdr:cNvSpPr>
          <a:spLocks noChangeShapeType="1"/>
        </xdr:cNvSpPr>
      </xdr:nvSpPr>
      <xdr:spPr bwMode="auto">
        <a:xfrm flipV="1">
          <a:off x="4600575" y="6677025"/>
          <a:ext cx="666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107"/>
  <sheetViews>
    <sheetView showGridLines="0" tabSelected="1" zoomScale="70" zoomScaleNormal="70" zoomScaleSheetLayoutView="70" workbookViewId="0">
      <selection activeCell="Q23" sqref="Q23:U23"/>
    </sheetView>
  </sheetViews>
  <sheetFormatPr baseColWidth="10" defaultRowHeight="12.75" x14ac:dyDescent="0.2"/>
  <cols>
    <col min="1" max="1" width="9.85546875" style="3" customWidth="1"/>
    <col min="2" max="2" width="10" style="11" customWidth="1"/>
    <col min="3" max="3" width="9.42578125" style="11" customWidth="1"/>
    <col min="4" max="4" width="10.28515625" style="3" customWidth="1"/>
    <col min="5" max="5" width="9.7109375" style="3" customWidth="1"/>
    <col min="6" max="6" width="9.5703125" style="3" customWidth="1"/>
    <col min="7" max="7" width="10" style="3" customWidth="1"/>
    <col min="8" max="8" width="10.140625" style="3" customWidth="1"/>
    <col min="9" max="9" width="10.5703125" style="3" customWidth="1"/>
    <col min="10" max="10" width="10.28515625" style="3" customWidth="1"/>
    <col min="11" max="11" width="10.140625" style="3" customWidth="1"/>
    <col min="12" max="12" width="9.85546875" style="3" customWidth="1"/>
    <col min="13" max="13" width="9.7109375" style="3" customWidth="1"/>
    <col min="14" max="14" width="10.28515625" style="3" customWidth="1"/>
    <col min="15" max="15" width="11" style="3" customWidth="1"/>
    <col min="16" max="16" width="9.85546875" style="3" customWidth="1"/>
    <col min="17" max="17" width="10.7109375" style="3" customWidth="1"/>
    <col min="18" max="18" width="11" style="3" customWidth="1"/>
    <col min="19" max="19" width="10" style="3" customWidth="1"/>
    <col min="20" max="20" width="9.5703125" style="3" customWidth="1"/>
    <col min="21" max="21" width="10.85546875" style="3" customWidth="1"/>
    <col min="22" max="22" width="10.42578125" style="3" customWidth="1"/>
    <col min="23" max="23" width="9.7109375" style="3" customWidth="1"/>
    <col min="24" max="24" width="10.7109375" style="3" customWidth="1"/>
    <col min="25" max="25" width="10.28515625" style="3" customWidth="1"/>
    <col min="26" max="26" width="9.7109375" style="3" customWidth="1"/>
    <col min="27" max="27" width="3" style="3" customWidth="1"/>
    <col min="28" max="28" width="9.85546875" style="3" customWidth="1"/>
    <col min="29" max="29" width="4.42578125" style="12" customWidth="1"/>
    <col min="30" max="30" width="4.7109375" style="19" customWidth="1"/>
    <col min="31" max="32" width="2.5703125" style="3" customWidth="1"/>
    <col min="33" max="33" width="6.7109375" style="3" customWidth="1"/>
    <col min="34" max="16384" width="11.42578125" style="3"/>
  </cols>
  <sheetData>
    <row r="1" spans="1:34" ht="12.75" customHeight="1" x14ac:dyDescent="0.2">
      <c r="A1" s="19"/>
      <c r="B1" s="368" t="s">
        <v>39</v>
      </c>
      <c r="C1" s="369"/>
      <c r="D1" s="369"/>
      <c r="E1" s="369"/>
      <c r="F1" s="369"/>
      <c r="G1" s="369"/>
      <c r="H1" s="369"/>
      <c r="I1" s="370"/>
      <c r="J1" s="370"/>
      <c r="K1" s="370"/>
      <c r="L1" s="370"/>
      <c r="M1" s="371"/>
      <c r="N1" s="140"/>
      <c r="O1" s="140"/>
      <c r="P1" s="141" t="s">
        <v>2</v>
      </c>
      <c r="Q1" s="61"/>
      <c r="R1" s="61"/>
      <c r="S1" s="61"/>
      <c r="T1" s="61"/>
      <c r="U1" s="19"/>
      <c r="V1" s="19"/>
      <c r="W1" s="19"/>
      <c r="X1" s="19"/>
      <c r="Y1" s="19"/>
      <c r="Z1" s="19"/>
    </row>
    <row r="2" spans="1:34" ht="20.25" customHeight="1" x14ac:dyDescent="0.35">
      <c r="A2" s="19"/>
      <c r="B2" s="372"/>
      <c r="C2" s="373"/>
      <c r="D2" s="373"/>
      <c r="E2" s="373"/>
      <c r="F2" s="373"/>
      <c r="G2" s="373"/>
      <c r="H2" s="373"/>
      <c r="I2" s="374"/>
      <c r="J2" s="374"/>
      <c r="K2" s="374"/>
      <c r="L2" s="374"/>
      <c r="M2" s="375"/>
      <c r="N2" s="142"/>
      <c r="O2" s="142"/>
      <c r="P2" s="363" t="s">
        <v>3</v>
      </c>
      <c r="Q2" s="363"/>
      <c r="R2" s="24"/>
      <c r="S2" s="24"/>
      <c r="T2" s="24"/>
      <c r="U2" s="24"/>
      <c r="V2" s="19"/>
      <c r="W2" s="143" t="s">
        <v>9</v>
      </c>
      <c r="X2" s="365" t="s">
        <v>9</v>
      </c>
      <c r="Y2" s="365"/>
      <c r="Z2" s="365"/>
    </row>
    <row r="3" spans="1:34" ht="12.75" customHeight="1" x14ac:dyDescent="0.2">
      <c r="A3" s="19"/>
      <c r="B3" s="376"/>
      <c r="C3" s="377"/>
      <c r="D3" s="377"/>
      <c r="E3" s="377"/>
      <c r="F3" s="377"/>
      <c r="G3" s="377"/>
      <c r="H3" s="377"/>
      <c r="I3" s="378"/>
      <c r="J3" s="378"/>
      <c r="K3" s="378"/>
      <c r="L3" s="378"/>
      <c r="M3" s="379"/>
      <c r="N3" s="144"/>
      <c r="O3" s="144"/>
      <c r="P3" s="141" t="s">
        <v>4</v>
      </c>
      <c r="Q3" s="19"/>
      <c r="R3" s="24"/>
      <c r="S3" s="380"/>
      <c r="T3" s="380"/>
      <c r="U3" s="380"/>
      <c r="V3" s="19"/>
      <c r="W3" s="19"/>
      <c r="X3" s="19"/>
      <c r="Y3" s="19"/>
      <c r="Z3" s="19"/>
    </row>
    <row r="4" spans="1:34" ht="12.75" customHeight="1" x14ac:dyDescent="0.2">
      <c r="A4" s="19"/>
      <c r="B4" s="346">
        <v>44991</v>
      </c>
      <c r="C4" s="346"/>
      <c r="D4" s="13"/>
      <c r="E4" s="13"/>
      <c r="F4" s="13"/>
      <c r="G4" s="13"/>
      <c r="H4" s="13"/>
      <c r="I4" s="19"/>
      <c r="J4" s="19"/>
      <c r="K4" s="19"/>
      <c r="L4" s="19"/>
      <c r="M4" s="19"/>
      <c r="N4" s="145"/>
      <c r="O4" s="145"/>
      <c r="P4" s="141" t="s">
        <v>7</v>
      </c>
      <c r="Q4" s="6"/>
      <c r="R4" s="19"/>
      <c r="S4" s="19"/>
      <c r="T4" s="19"/>
      <c r="U4" s="19"/>
      <c r="V4" s="19"/>
      <c r="W4" s="19"/>
      <c r="X4" s="19"/>
      <c r="Y4" s="19"/>
      <c r="Z4" s="19"/>
    </row>
    <row r="5" spans="1:34" s="16" customFormat="1" ht="28.5" customHeight="1" thickBot="1" x14ac:dyDescent="0.25">
      <c r="A5" s="23" t="s">
        <v>40</v>
      </c>
      <c r="B5" s="5"/>
      <c r="C5" s="8"/>
      <c r="D5" s="8"/>
      <c r="E5" s="8"/>
      <c r="F5" s="384"/>
      <c r="G5" s="384"/>
      <c r="H5" s="384"/>
      <c r="I5" s="6"/>
      <c r="J5" s="6"/>
      <c r="K5" s="9"/>
      <c r="L5" s="6"/>
      <c r="M5" s="17"/>
      <c r="N5" s="17"/>
      <c r="O5" s="17"/>
      <c r="P5" s="7"/>
      <c r="Q5" s="10"/>
      <c r="R5" s="10"/>
      <c r="S5" s="10"/>
      <c r="T5" s="10"/>
      <c r="U5" s="9"/>
      <c r="V5" s="9"/>
      <c r="W5" s="10"/>
      <c r="X5" s="10"/>
      <c r="Y5" s="10"/>
      <c r="Z5" s="4"/>
      <c r="AA5" s="4"/>
      <c r="AB5" s="14"/>
      <c r="AC5" s="15"/>
    </row>
    <row r="6" spans="1:34" ht="29.25" customHeight="1" thickBot="1" x14ac:dyDescent="0.25">
      <c r="A6" s="41" t="s">
        <v>23</v>
      </c>
      <c r="B6" s="341">
        <f>B4</f>
        <v>44991</v>
      </c>
      <c r="C6" s="347"/>
      <c r="D6" s="347"/>
      <c r="E6" s="347"/>
      <c r="F6" s="348"/>
      <c r="G6" s="341">
        <f>B6+1</f>
        <v>44992</v>
      </c>
      <c r="H6" s="347"/>
      <c r="I6" s="347"/>
      <c r="J6" s="347"/>
      <c r="K6" s="348"/>
      <c r="L6" s="341">
        <f>G6+1</f>
        <v>44993</v>
      </c>
      <c r="M6" s="347"/>
      <c r="N6" s="347"/>
      <c r="O6" s="347"/>
      <c r="P6" s="348"/>
      <c r="Q6" s="341">
        <f>L6+1</f>
        <v>44994</v>
      </c>
      <c r="R6" s="347"/>
      <c r="S6" s="347"/>
      <c r="T6" s="347"/>
      <c r="U6" s="348"/>
      <c r="V6" s="341">
        <f>Q6+1</f>
        <v>44995</v>
      </c>
      <c r="W6" s="347"/>
      <c r="X6" s="347"/>
      <c r="Y6" s="347"/>
      <c r="Z6" s="348"/>
      <c r="AA6" s="341">
        <f>V6+1</f>
        <v>44996</v>
      </c>
      <c r="AB6" s="347"/>
      <c r="AC6" s="347"/>
      <c r="AD6" s="347"/>
      <c r="AE6" s="348"/>
      <c r="AF6" s="191"/>
      <c r="AG6" s="30"/>
      <c r="AH6" s="30"/>
    </row>
    <row r="7" spans="1:34" s="2" customFormat="1" ht="22.5" customHeight="1" thickBot="1" x14ac:dyDescent="0.25">
      <c r="A7" s="42" t="s">
        <v>24</v>
      </c>
      <c r="B7" s="33" t="s">
        <v>0</v>
      </c>
      <c r="C7" s="34" t="s">
        <v>1</v>
      </c>
      <c r="D7" s="34" t="s">
        <v>5</v>
      </c>
      <c r="E7" s="34" t="s">
        <v>12</v>
      </c>
      <c r="F7" s="43" t="s">
        <v>13</v>
      </c>
      <c r="G7" s="37" t="s">
        <v>0</v>
      </c>
      <c r="H7" s="35" t="s">
        <v>1</v>
      </c>
      <c r="I7" s="34" t="s">
        <v>5</v>
      </c>
      <c r="J7" s="34" t="s">
        <v>12</v>
      </c>
      <c r="K7" s="36" t="s">
        <v>13</v>
      </c>
      <c r="L7" s="33" t="s">
        <v>0</v>
      </c>
      <c r="M7" s="34" t="s">
        <v>1</v>
      </c>
      <c r="N7" s="34" t="s">
        <v>5</v>
      </c>
      <c r="O7" s="34" t="s">
        <v>12</v>
      </c>
      <c r="P7" s="43" t="s">
        <v>13</v>
      </c>
      <c r="Q7" s="33" t="s">
        <v>0</v>
      </c>
      <c r="R7" s="35" t="s">
        <v>1</v>
      </c>
      <c r="S7" s="35" t="s">
        <v>5</v>
      </c>
      <c r="T7" s="35" t="s">
        <v>12</v>
      </c>
      <c r="U7" s="36" t="s">
        <v>13</v>
      </c>
      <c r="V7" s="37" t="s">
        <v>0</v>
      </c>
      <c r="W7" s="35" t="s">
        <v>1</v>
      </c>
      <c r="X7" s="35" t="s">
        <v>5</v>
      </c>
      <c r="Y7" s="35" t="s">
        <v>12</v>
      </c>
      <c r="Z7" s="36" t="s">
        <v>13</v>
      </c>
      <c r="AA7" s="44"/>
      <c r="AB7" s="45" t="s">
        <v>0</v>
      </c>
      <c r="AC7" s="46" t="s">
        <v>1</v>
      </c>
      <c r="AD7" s="46" t="s">
        <v>5</v>
      </c>
      <c r="AE7" s="46" t="s">
        <v>12</v>
      </c>
      <c r="AF7" s="28" t="s">
        <v>13</v>
      </c>
    </row>
    <row r="8" spans="1:34" s="1" customFormat="1" ht="49.5" customHeight="1" x14ac:dyDescent="0.2">
      <c r="A8" s="47" t="s">
        <v>36</v>
      </c>
      <c r="B8" s="272" t="s">
        <v>44</v>
      </c>
      <c r="C8" s="273" t="s">
        <v>45</v>
      </c>
      <c r="D8" s="273" t="s">
        <v>46</v>
      </c>
      <c r="E8" s="193" t="s">
        <v>47</v>
      </c>
      <c r="F8" s="274"/>
      <c r="G8" s="275" t="s">
        <v>48</v>
      </c>
      <c r="H8" s="134" t="s">
        <v>49</v>
      </c>
      <c r="I8" s="149"/>
      <c r="J8" s="131"/>
      <c r="K8" s="131"/>
      <c r="L8" s="276" t="s">
        <v>50</v>
      </c>
      <c r="M8" s="277" t="s">
        <v>51</v>
      </c>
      <c r="N8" s="278" t="s">
        <v>52</v>
      </c>
      <c r="O8" s="217" t="s">
        <v>53</v>
      </c>
      <c r="P8" s="274"/>
      <c r="Q8" s="279" t="s">
        <v>54</v>
      </c>
      <c r="R8" s="280" t="s">
        <v>55</v>
      </c>
      <c r="S8" s="277" t="s">
        <v>56</v>
      </c>
      <c r="T8" s="149"/>
      <c r="U8" s="150"/>
      <c r="V8" s="162" t="s">
        <v>57</v>
      </c>
      <c r="W8" s="152"/>
      <c r="X8" s="149"/>
      <c r="Y8" s="170"/>
      <c r="Z8" s="150" t="s">
        <v>58</v>
      </c>
      <c r="AA8" s="4"/>
      <c r="AB8" s="48" t="s">
        <v>25</v>
      </c>
      <c r="AC8" s="49"/>
      <c r="AD8" s="11"/>
      <c r="AE8" s="11"/>
    </row>
    <row r="9" spans="1:34" s="1" customFormat="1" ht="45" customHeight="1" thickBot="1" x14ac:dyDescent="0.25">
      <c r="A9" s="50" t="s">
        <v>37</v>
      </c>
      <c r="B9" s="281" t="s">
        <v>59</v>
      </c>
      <c r="C9" s="282" t="s">
        <v>60</v>
      </c>
      <c r="D9" s="283" t="s">
        <v>61</v>
      </c>
      <c r="E9" s="284" t="s">
        <v>62</v>
      </c>
      <c r="F9" s="285"/>
      <c r="G9" s="286" t="s">
        <v>48</v>
      </c>
      <c r="H9" s="71" t="s">
        <v>63</v>
      </c>
      <c r="I9" s="287"/>
      <c r="J9" s="153"/>
      <c r="K9" s="153"/>
      <c r="L9" s="288" t="s">
        <v>64</v>
      </c>
      <c r="M9" s="153"/>
      <c r="N9" s="289" t="s">
        <v>65</v>
      </c>
      <c r="O9" s="282" t="s">
        <v>66</v>
      </c>
      <c r="P9" s="154"/>
      <c r="Q9" s="290" t="s">
        <v>67</v>
      </c>
      <c r="R9" s="282" t="s">
        <v>68</v>
      </c>
      <c r="S9" s="291" t="s">
        <v>69</v>
      </c>
      <c r="T9" s="135"/>
      <c r="U9" s="154"/>
      <c r="V9" s="185" t="s">
        <v>70</v>
      </c>
      <c r="W9" s="153"/>
      <c r="X9" s="153"/>
      <c r="Y9" s="178"/>
      <c r="Z9" s="154" t="s">
        <v>71</v>
      </c>
      <c r="AA9" s="4"/>
      <c r="AB9" s="51" t="s">
        <v>26</v>
      </c>
      <c r="AC9" s="52"/>
      <c r="AD9" s="11"/>
      <c r="AE9" s="11"/>
    </row>
    <row r="10" spans="1:34" ht="29.25" customHeight="1" thickBot="1" x14ac:dyDescent="0.25">
      <c r="A10" s="41" t="s">
        <v>23</v>
      </c>
      <c r="B10" s="359">
        <f>B6+7</f>
        <v>44998</v>
      </c>
      <c r="C10" s="366"/>
      <c r="D10" s="366"/>
      <c r="E10" s="366"/>
      <c r="F10" s="367"/>
      <c r="G10" s="359">
        <f>G6+7</f>
        <v>44999</v>
      </c>
      <c r="H10" s="366"/>
      <c r="I10" s="366"/>
      <c r="J10" s="366"/>
      <c r="K10" s="367"/>
      <c r="L10" s="359">
        <f>L6+7</f>
        <v>45000</v>
      </c>
      <c r="M10" s="366"/>
      <c r="N10" s="366"/>
      <c r="O10" s="366"/>
      <c r="P10" s="367"/>
      <c r="Q10" s="359">
        <f>Q6+7</f>
        <v>45001</v>
      </c>
      <c r="R10" s="366"/>
      <c r="S10" s="366"/>
      <c r="T10" s="366"/>
      <c r="U10" s="367"/>
      <c r="V10" s="359">
        <f>V6+7</f>
        <v>45002</v>
      </c>
      <c r="W10" s="366"/>
      <c r="X10" s="366"/>
      <c r="Y10" s="366"/>
      <c r="Z10" s="367"/>
      <c r="AA10" s="335">
        <f>AA6+7</f>
        <v>45003</v>
      </c>
      <c r="AB10" s="344"/>
      <c r="AC10" s="344"/>
      <c r="AD10" s="344"/>
      <c r="AE10" s="345"/>
      <c r="AF10" s="191"/>
    </row>
    <row r="11" spans="1:34" s="2" customFormat="1" ht="22.5" customHeight="1" thickBot="1" x14ac:dyDescent="0.25">
      <c r="A11" s="42" t="s">
        <v>24</v>
      </c>
      <c r="B11" s="33" t="s">
        <v>0</v>
      </c>
      <c r="C11" s="34" t="s">
        <v>1</v>
      </c>
      <c r="D11" s="34" t="s">
        <v>5</v>
      </c>
      <c r="E11" s="34" t="s">
        <v>12</v>
      </c>
      <c r="F11" s="43" t="s">
        <v>13</v>
      </c>
      <c r="G11" s="37" t="s">
        <v>0</v>
      </c>
      <c r="H11" s="35" t="s">
        <v>1</v>
      </c>
      <c r="I11" s="34" t="s">
        <v>5</v>
      </c>
      <c r="J11" s="34" t="s">
        <v>12</v>
      </c>
      <c r="K11" s="36" t="s">
        <v>13</v>
      </c>
      <c r="L11" s="33" t="s">
        <v>0</v>
      </c>
      <c r="M11" s="34" t="s">
        <v>1</v>
      </c>
      <c r="N11" s="34" t="s">
        <v>5</v>
      </c>
      <c r="O11" s="34" t="s">
        <v>12</v>
      </c>
      <c r="P11" s="43" t="s">
        <v>13</v>
      </c>
      <c r="Q11" s="33" t="s">
        <v>0</v>
      </c>
      <c r="R11" s="35" t="s">
        <v>1</v>
      </c>
      <c r="S11" s="35" t="s">
        <v>5</v>
      </c>
      <c r="T11" s="35" t="s">
        <v>12</v>
      </c>
      <c r="U11" s="36" t="s">
        <v>13</v>
      </c>
      <c r="V11" s="37" t="s">
        <v>0</v>
      </c>
      <c r="W11" s="35" t="s">
        <v>1</v>
      </c>
      <c r="X11" s="35" t="s">
        <v>5</v>
      </c>
      <c r="Y11" s="35" t="s">
        <v>12</v>
      </c>
      <c r="Z11" s="36" t="s">
        <v>13</v>
      </c>
      <c r="AA11" s="44"/>
      <c r="AB11" s="45" t="s">
        <v>0</v>
      </c>
      <c r="AC11" s="46" t="s">
        <v>1</v>
      </c>
      <c r="AD11" s="46" t="s">
        <v>5</v>
      </c>
      <c r="AE11" s="46" t="s">
        <v>12</v>
      </c>
      <c r="AF11" s="28" t="s">
        <v>13</v>
      </c>
    </row>
    <row r="12" spans="1:34" s="1" customFormat="1" ht="49.5" customHeight="1" x14ac:dyDescent="0.2">
      <c r="A12" s="47" t="s">
        <v>36</v>
      </c>
      <c r="B12" s="292"/>
      <c r="C12" s="293" t="s">
        <v>72</v>
      </c>
      <c r="D12" s="149"/>
      <c r="E12" s="149"/>
      <c r="F12" s="115"/>
      <c r="G12" s="146" t="s">
        <v>73</v>
      </c>
      <c r="H12" s="294" t="s">
        <v>74</v>
      </c>
      <c r="I12" s="149"/>
      <c r="J12" s="217"/>
      <c r="K12" s="295"/>
      <c r="L12" s="276" t="s">
        <v>50</v>
      </c>
      <c r="M12" s="31" t="s">
        <v>75</v>
      </c>
      <c r="N12" s="277" t="s">
        <v>76</v>
      </c>
      <c r="O12" s="149"/>
      <c r="P12" s="296"/>
      <c r="Q12" s="297" t="s">
        <v>77</v>
      </c>
      <c r="R12" s="298" t="s">
        <v>78</v>
      </c>
      <c r="S12" s="149"/>
      <c r="T12" s="116"/>
      <c r="U12" s="150"/>
      <c r="V12" s="162" t="s">
        <v>57</v>
      </c>
      <c r="W12" s="152"/>
      <c r="X12" s="149"/>
      <c r="Y12" s="170"/>
      <c r="Z12" s="150" t="s">
        <v>58</v>
      </c>
      <c r="AA12" s="4"/>
      <c r="AB12" s="48" t="s">
        <v>25</v>
      </c>
      <c r="AC12" s="49"/>
      <c r="AD12" s="11"/>
      <c r="AE12" s="11"/>
    </row>
    <row r="13" spans="1:34" s="1" customFormat="1" ht="45" customHeight="1" thickBot="1" x14ac:dyDescent="0.25">
      <c r="A13" s="50" t="s">
        <v>37</v>
      </c>
      <c r="B13" s="299"/>
      <c r="C13" s="300" t="s">
        <v>79</v>
      </c>
      <c r="D13" s="153"/>
      <c r="E13" s="153"/>
      <c r="F13" s="301"/>
      <c r="G13" s="158" t="s">
        <v>73</v>
      </c>
      <c r="H13" s="282" t="s">
        <v>80</v>
      </c>
      <c r="I13" s="302"/>
      <c r="J13" s="303"/>
      <c r="K13" s="154"/>
      <c r="L13" s="288" t="s">
        <v>81</v>
      </c>
      <c r="M13" s="71" t="s">
        <v>75</v>
      </c>
      <c r="N13" s="287"/>
      <c r="O13" s="178"/>
      <c r="P13" s="304"/>
      <c r="Q13" s="305"/>
      <c r="R13" s="306" t="s">
        <v>82</v>
      </c>
      <c r="S13" s="307" t="s">
        <v>83</v>
      </c>
      <c r="T13" s="32"/>
      <c r="U13" s="154"/>
      <c r="V13" s="185" t="s">
        <v>70</v>
      </c>
      <c r="W13" s="16"/>
      <c r="X13" s="308"/>
      <c r="Y13" s="309"/>
      <c r="Z13" s="310" t="s">
        <v>71</v>
      </c>
      <c r="AA13" s="4"/>
      <c r="AB13" s="51" t="s">
        <v>26</v>
      </c>
      <c r="AC13" s="52"/>
      <c r="AD13" s="11"/>
      <c r="AE13" s="11"/>
    </row>
    <row r="14" spans="1:34" ht="29.25" customHeight="1" thickBot="1" x14ac:dyDescent="0.25">
      <c r="A14" s="41" t="s">
        <v>23</v>
      </c>
      <c r="B14" s="335">
        <f>B6+14</f>
        <v>45005</v>
      </c>
      <c r="C14" s="336"/>
      <c r="D14" s="336"/>
      <c r="E14" s="336"/>
      <c r="F14" s="337"/>
      <c r="G14" s="335">
        <f>G6+14</f>
        <v>45006</v>
      </c>
      <c r="H14" s="336"/>
      <c r="I14" s="336"/>
      <c r="J14" s="336"/>
      <c r="K14" s="337"/>
      <c r="L14" s="335">
        <f>L6+14</f>
        <v>45007</v>
      </c>
      <c r="M14" s="336"/>
      <c r="N14" s="336"/>
      <c r="O14" s="336"/>
      <c r="P14" s="337"/>
      <c r="Q14" s="335">
        <f>Q6+14</f>
        <v>45008</v>
      </c>
      <c r="R14" s="336"/>
      <c r="S14" s="336"/>
      <c r="T14" s="336"/>
      <c r="U14" s="337"/>
      <c r="V14" s="335">
        <f>V6+14</f>
        <v>45009</v>
      </c>
      <c r="W14" s="336"/>
      <c r="X14" s="336"/>
      <c r="Y14" s="336"/>
      <c r="Z14" s="337"/>
      <c r="AA14" s="335">
        <f>AA6+14</f>
        <v>45010</v>
      </c>
      <c r="AB14" s="336"/>
      <c r="AC14" s="336"/>
      <c r="AD14" s="336"/>
      <c r="AE14" s="337"/>
      <c r="AF14" s="192"/>
    </row>
    <row r="15" spans="1:34" s="2" customFormat="1" ht="22.5" customHeight="1" thickBot="1" x14ac:dyDescent="0.25">
      <c r="A15" s="42" t="s">
        <v>24</v>
      </c>
      <c r="B15" s="33" t="s">
        <v>0</v>
      </c>
      <c r="C15" s="34" t="s">
        <v>1</v>
      </c>
      <c r="D15" s="35" t="s">
        <v>5</v>
      </c>
      <c r="E15" s="35" t="s">
        <v>12</v>
      </c>
      <c r="F15" s="36" t="s">
        <v>13</v>
      </c>
      <c r="G15" s="37" t="s">
        <v>0</v>
      </c>
      <c r="H15" s="34" t="s">
        <v>1</v>
      </c>
      <c r="I15" s="34" t="s">
        <v>5</v>
      </c>
      <c r="J15" s="34" t="s">
        <v>12</v>
      </c>
      <c r="K15" s="36" t="s">
        <v>13</v>
      </c>
      <c r="L15" s="33" t="s">
        <v>0</v>
      </c>
      <c r="M15" s="34" t="s">
        <v>1</v>
      </c>
      <c r="N15" s="35" t="s">
        <v>5</v>
      </c>
      <c r="O15" s="35" t="s">
        <v>12</v>
      </c>
      <c r="P15" s="36" t="s">
        <v>13</v>
      </c>
      <c r="Q15" s="37" t="s">
        <v>0</v>
      </c>
      <c r="R15" s="35" t="s">
        <v>1</v>
      </c>
      <c r="S15" s="35" t="s">
        <v>5</v>
      </c>
      <c r="T15" s="35" t="s">
        <v>12</v>
      </c>
      <c r="U15" s="36" t="s">
        <v>13</v>
      </c>
      <c r="V15" s="37" t="s">
        <v>0</v>
      </c>
      <c r="W15" s="35" t="s">
        <v>1</v>
      </c>
      <c r="X15" s="35" t="s">
        <v>5</v>
      </c>
      <c r="Y15" s="35" t="s">
        <v>12</v>
      </c>
      <c r="Z15" s="36" t="s">
        <v>13</v>
      </c>
      <c r="AA15" s="44"/>
      <c r="AB15" s="45" t="s">
        <v>0</v>
      </c>
      <c r="AC15" s="46" t="s">
        <v>1</v>
      </c>
      <c r="AD15" s="46" t="s">
        <v>5</v>
      </c>
      <c r="AE15" s="46" t="s">
        <v>12</v>
      </c>
      <c r="AF15" s="28" t="s">
        <v>13</v>
      </c>
    </row>
    <row r="16" spans="1:34" s="1" customFormat="1" ht="49.5" customHeight="1" x14ac:dyDescent="0.2">
      <c r="A16" s="47" t="s">
        <v>36</v>
      </c>
      <c r="B16" s="311" t="s">
        <v>84</v>
      </c>
      <c r="C16" s="273" t="s">
        <v>85</v>
      </c>
      <c r="D16" s="312" t="s">
        <v>86</v>
      </c>
      <c r="E16" s="149"/>
      <c r="F16" s="274"/>
      <c r="G16" s="272" t="s">
        <v>87</v>
      </c>
      <c r="H16" s="31" t="s">
        <v>73</v>
      </c>
      <c r="I16" s="313" t="s">
        <v>88</v>
      </c>
      <c r="J16" s="149"/>
      <c r="K16" s="150"/>
      <c r="L16" s="314" t="s">
        <v>89</v>
      </c>
      <c r="M16" s="134" t="s">
        <v>90</v>
      </c>
      <c r="N16" s="315" t="s">
        <v>91</v>
      </c>
      <c r="O16" s="316" t="s">
        <v>54</v>
      </c>
      <c r="P16" s="274"/>
      <c r="Q16" s="279" t="s">
        <v>92</v>
      </c>
      <c r="R16" s="317" t="s">
        <v>93</v>
      </c>
      <c r="S16" s="294" t="s">
        <v>94</v>
      </c>
      <c r="T16" s="193" t="s">
        <v>47</v>
      </c>
      <c r="U16" s="150"/>
      <c r="V16" s="162" t="s">
        <v>57</v>
      </c>
      <c r="W16" s="152"/>
      <c r="X16" s="149"/>
      <c r="Y16" s="149"/>
      <c r="Z16" s="150" t="s">
        <v>58</v>
      </c>
      <c r="AA16" s="4"/>
      <c r="AB16" s="48" t="s">
        <v>25</v>
      </c>
      <c r="AC16" s="49"/>
      <c r="AD16" s="11"/>
      <c r="AE16" s="11"/>
    </row>
    <row r="17" spans="1:32" s="1" customFormat="1" ht="45" customHeight="1" thickBot="1" x14ac:dyDescent="0.25">
      <c r="A17" s="50" t="s">
        <v>37</v>
      </c>
      <c r="B17" s="318" t="s">
        <v>95</v>
      </c>
      <c r="C17" s="282" t="s">
        <v>96</v>
      </c>
      <c r="D17" s="319" t="s">
        <v>97</v>
      </c>
      <c r="E17" s="153"/>
      <c r="F17" s="304"/>
      <c r="G17" s="320" t="s">
        <v>98</v>
      </c>
      <c r="H17" s="283" t="s">
        <v>61</v>
      </c>
      <c r="I17" s="153"/>
      <c r="J17" s="213"/>
      <c r="K17" s="321"/>
      <c r="L17" s="288" t="s">
        <v>99</v>
      </c>
      <c r="M17" s="71" t="s">
        <v>90</v>
      </c>
      <c r="N17" s="289" t="s">
        <v>100</v>
      </c>
      <c r="O17" s="322"/>
      <c r="P17" s="304"/>
      <c r="Q17" s="323" t="s">
        <v>101</v>
      </c>
      <c r="R17" s="177"/>
      <c r="S17" s="324" t="s">
        <v>94</v>
      </c>
      <c r="T17" s="132" t="s">
        <v>53</v>
      </c>
      <c r="U17" s="154"/>
      <c r="V17" s="185" t="s">
        <v>70</v>
      </c>
      <c r="W17" s="153"/>
      <c r="X17" s="153"/>
      <c r="Y17" s="153"/>
      <c r="Z17" s="154" t="s">
        <v>71</v>
      </c>
      <c r="AA17" s="4"/>
      <c r="AB17" s="51" t="s">
        <v>26</v>
      </c>
      <c r="AC17" s="52"/>
      <c r="AD17" s="11"/>
      <c r="AE17" s="11"/>
    </row>
    <row r="18" spans="1:32" ht="29.25" customHeight="1" thickBot="1" x14ac:dyDescent="0.25">
      <c r="A18" s="41" t="s">
        <v>23</v>
      </c>
      <c r="B18" s="335">
        <f>B6+21</f>
        <v>45012</v>
      </c>
      <c r="C18" s="336"/>
      <c r="D18" s="336"/>
      <c r="E18" s="336"/>
      <c r="F18" s="337"/>
      <c r="G18" s="335">
        <f>G6+21</f>
        <v>45013</v>
      </c>
      <c r="H18" s="336"/>
      <c r="I18" s="336"/>
      <c r="J18" s="336"/>
      <c r="K18" s="337"/>
      <c r="L18" s="335">
        <f>L6+21</f>
        <v>45014</v>
      </c>
      <c r="M18" s="336"/>
      <c r="N18" s="336"/>
      <c r="O18" s="336"/>
      <c r="P18" s="337"/>
      <c r="Q18" s="335">
        <f>Q6+21</f>
        <v>45015</v>
      </c>
      <c r="R18" s="336"/>
      <c r="S18" s="336"/>
      <c r="T18" s="336"/>
      <c r="U18" s="337"/>
      <c r="V18" s="335">
        <f>V6+21</f>
        <v>45016</v>
      </c>
      <c r="W18" s="336"/>
      <c r="X18" s="336"/>
      <c r="Y18" s="336"/>
      <c r="Z18" s="337"/>
      <c r="AA18" s="335">
        <f>AA6+21</f>
        <v>45017</v>
      </c>
      <c r="AB18" s="336"/>
      <c r="AC18" s="336"/>
      <c r="AD18" s="336"/>
      <c r="AE18" s="337"/>
      <c r="AF18" s="192"/>
    </row>
    <row r="19" spans="1:32" s="2" customFormat="1" ht="22.5" customHeight="1" thickBot="1" x14ac:dyDescent="0.25">
      <c r="A19" s="42" t="s">
        <v>24</v>
      </c>
      <c r="B19" s="33" t="s">
        <v>0</v>
      </c>
      <c r="C19" s="34" t="s">
        <v>1</v>
      </c>
      <c r="D19" s="34" t="s">
        <v>5</v>
      </c>
      <c r="E19" s="34" t="s">
        <v>12</v>
      </c>
      <c r="F19" s="43" t="s">
        <v>13</v>
      </c>
      <c r="G19" s="37" t="s">
        <v>0</v>
      </c>
      <c r="H19" s="35" t="s">
        <v>1</v>
      </c>
      <c r="I19" s="34" t="s">
        <v>5</v>
      </c>
      <c r="J19" s="34" t="s">
        <v>12</v>
      </c>
      <c r="K19" s="36" t="s">
        <v>13</v>
      </c>
      <c r="L19" s="33" t="s">
        <v>0</v>
      </c>
      <c r="M19" s="34" t="s">
        <v>1</v>
      </c>
      <c r="N19" s="34" t="s">
        <v>5</v>
      </c>
      <c r="O19" s="34" t="s">
        <v>12</v>
      </c>
      <c r="P19" s="43" t="s">
        <v>13</v>
      </c>
      <c r="Q19" s="37" t="s">
        <v>0</v>
      </c>
      <c r="R19" s="35" t="s">
        <v>1</v>
      </c>
      <c r="S19" s="35" t="s">
        <v>5</v>
      </c>
      <c r="T19" s="35" t="s">
        <v>12</v>
      </c>
      <c r="U19" s="36" t="s">
        <v>13</v>
      </c>
      <c r="V19" s="37" t="s">
        <v>0</v>
      </c>
      <c r="W19" s="35" t="s">
        <v>1</v>
      </c>
      <c r="X19" s="35" t="s">
        <v>5</v>
      </c>
      <c r="Y19" s="35" t="s">
        <v>12</v>
      </c>
      <c r="Z19" s="36" t="s">
        <v>13</v>
      </c>
      <c r="AA19" s="44"/>
      <c r="AB19" s="45" t="s">
        <v>0</v>
      </c>
      <c r="AC19" s="46" t="s">
        <v>1</v>
      </c>
      <c r="AD19" s="46" t="s">
        <v>5</v>
      </c>
      <c r="AE19" s="46" t="s">
        <v>12</v>
      </c>
      <c r="AF19" s="28" t="s">
        <v>13</v>
      </c>
    </row>
    <row r="20" spans="1:32" s="1" customFormat="1" ht="49.5" customHeight="1" x14ac:dyDescent="0.2">
      <c r="A20" s="47" t="s">
        <v>36</v>
      </c>
      <c r="B20" s="325" t="s">
        <v>102</v>
      </c>
      <c r="C20" s="326" t="s">
        <v>103</v>
      </c>
      <c r="D20" s="280" t="s">
        <v>104</v>
      </c>
      <c r="E20" s="149"/>
      <c r="F20" s="200"/>
      <c r="G20" s="327" t="s">
        <v>105</v>
      </c>
      <c r="H20" s="149"/>
      <c r="I20" s="273" t="s">
        <v>106</v>
      </c>
      <c r="J20" s="312" t="s">
        <v>107</v>
      </c>
      <c r="K20" s="200"/>
      <c r="L20" s="297" t="s">
        <v>108</v>
      </c>
      <c r="M20" s="31" t="s">
        <v>109</v>
      </c>
      <c r="N20" s="328" t="s">
        <v>91</v>
      </c>
      <c r="O20" s="329" t="s">
        <v>110</v>
      </c>
      <c r="P20" s="200"/>
      <c r="Q20" s="279" t="s">
        <v>111</v>
      </c>
      <c r="R20" s="193" t="s">
        <v>112</v>
      </c>
      <c r="S20" s="180" t="s">
        <v>113</v>
      </c>
      <c r="T20" s="334" t="s">
        <v>118</v>
      </c>
      <c r="U20" s="200"/>
      <c r="V20" s="162" t="s">
        <v>57</v>
      </c>
      <c r="W20" s="152"/>
      <c r="X20" s="149"/>
      <c r="Y20" s="149"/>
      <c r="Z20" s="150" t="s">
        <v>58</v>
      </c>
      <c r="AA20" s="4"/>
      <c r="AB20" s="48" t="s">
        <v>25</v>
      </c>
      <c r="AC20" s="49"/>
      <c r="AD20" s="11"/>
      <c r="AE20" s="11"/>
    </row>
    <row r="21" spans="1:32" s="1" customFormat="1" ht="45" customHeight="1" thickBot="1" x14ac:dyDescent="0.25">
      <c r="A21" s="50" t="s">
        <v>37</v>
      </c>
      <c r="B21" s="318" t="s">
        <v>95</v>
      </c>
      <c r="C21" s="282" t="s">
        <v>114</v>
      </c>
      <c r="D21" s="324" t="s">
        <v>59</v>
      </c>
      <c r="E21" s="153"/>
      <c r="F21" s="204"/>
      <c r="G21" s="330" t="s">
        <v>115</v>
      </c>
      <c r="H21" s="331" t="s">
        <v>116</v>
      </c>
      <c r="I21" s="282" t="s">
        <v>117</v>
      </c>
      <c r="J21" s="262"/>
      <c r="K21" s="204"/>
      <c r="L21" s="299"/>
      <c r="M21" s="71" t="s">
        <v>109</v>
      </c>
      <c r="N21" s="153"/>
      <c r="O21" s="324" t="s">
        <v>44</v>
      </c>
      <c r="P21" s="204"/>
      <c r="Q21" s="332" t="s">
        <v>111</v>
      </c>
      <c r="R21" s="153"/>
      <c r="S21" s="181" t="s">
        <v>113</v>
      </c>
      <c r="T21" s="333"/>
      <c r="U21" s="204"/>
      <c r="V21" s="185" t="s">
        <v>70</v>
      </c>
      <c r="W21" s="153"/>
      <c r="X21" s="153"/>
      <c r="Y21" s="153"/>
      <c r="Z21" s="154" t="s">
        <v>71</v>
      </c>
      <c r="AA21" s="4"/>
      <c r="AB21" s="51" t="s">
        <v>26</v>
      </c>
      <c r="AC21" s="52"/>
      <c r="AD21" s="11"/>
      <c r="AE21" s="11"/>
    </row>
    <row r="22" spans="1:32" s="1" customFormat="1" ht="6.75" customHeight="1" thickBot="1" x14ac:dyDescent="0.25">
      <c r="A22" s="72"/>
      <c r="B22" s="147"/>
      <c r="C22" s="74"/>
      <c r="D22" s="75"/>
      <c r="E22" s="75"/>
      <c r="F22" s="76"/>
      <c r="G22" s="74"/>
      <c r="H22" s="74"/>
      <c r="I22" s="75"/>
      <c r="J22" s="75"/>
      <c r="K22" s="77"/>
      <c r="L22" s="77"/>
      <c r="M22" s="74"/>
      <c r="N22" s="78"/>
      <c r="O22" s="78"/>
      <c r="P22" s="79"/>
      <c r="Q22" s="78"/>
      <c r="R22" s="74"/>
      <c r="S22" s="76"/>
      <c r="T22" s="76"/>
      <c r="U22" s="76"/>
      <c r="V22" s="80"/>
      <c r="W22" s="80"/>
      <c r="X22" s="76"/>
      <c r="Y22" s="76"/>
      <c r="Z22" s="76"/>
      <c r="AA22" s="4"/>
      <c r="AB22" s="22"/>
      <c r="AC22" s="4"/>
      <c r="AD22" s="9"/>
      <c r="AE22" s="11"/>
    </row>
    <row r="23" spans="1:32" ht="29.25" customHeight="1" thickBot="1" x14ac:dyDescent="0.25">
      <c r="A23" s="41" t="s">
        <v>23</v>
      </c>
      <c r="B23" s="359">
        <f>B6+28</f>
        <v>45019</v>
      </c>
      <c r="C23" s="336"/>
      <c r="D23" s="336"/>
      <c r="E23" s="336"/>
      <c r="F23" s="337"/>
      <c r="G23" s="335">
        <f>G6+28</f>
        <v>45020</v>
      </c>
      <c r="H23" s="336"/>
      <c r="I23" s="336"/>
      <c r="J23" s="336"/>
      <c r="K23" s="337"/>
      <c r="L23" s="335">
        <f>L6+28</f>
        <v>45021</v>
      </c>
      <c r="M23" s="336"/>
      <c r="N23" s="336"/>
      <c r="O23" s="336"/>
      <c r="P23" s="337"/>
      <c r="Q23" s="335">
        <f>Q6+28</f>
        <v>45022</v>
      </c>
      <c r="R23" s="336"/>
      <c r="S23" s="336"/>
      <c r="T23" s="336"/>
      <c r="U23" s="337"/>
      <c r="V23" s="335">
        <f>V6+28</f>
        <v>45023</v>
      </c>
      <c r="W23" s="336"/>
      <c r="X23" s="336"/>
      <c r="Y23" s="336"/>
      <c r="Z23" s="337"/>
      <c r="AA23" s="335">
        <f>AA6+28</f>
        <v>45024</v>
      </c>
      <c r="AB23" s="336"/>
      <c r="AC23" s="336"/>
      <c r="AD23" s="336"/>
      <c r="AE23" s="337"/>
      <c r="AF23" s="29"/>
    </row>
    <row r="24" spans="1:32" s="2" customFormat="1" ht="22.5" customHeight="1" thickBot="1" x14ac:dyDescent="0.25">
      <c r="A24" s="42" t="s">
        <v>24</v>
      </c>
      <c r="B24" s="33" t="s">
        <v>0</v>
      </c>
      <c r="C24" s="34" t="s">
        <v>1</v>
      </c>
      <c r="D24" s="34" t="s">
        <v>5</v>
      </c>
      <c r="E24" s="34" t="s">
        <v>12</v>
      </c>
      <c r="F24" s="43" t="s">
        <v>13</v>
      </c>
      <c r="G24" s="37" t="s">
        <v>0</v>
      </c>
      <c r="H24" s="35" t="s">
        <v>1</v>
      </c>
      <c r="I24" s="34" t="s">
        <v>5</v>
      </c>
      <c r="J24" s="34" t="s">
        <v>12</v>
      </c>
      <c r="K24" s="36" t="s">
        <v>13</v>
      </c>
      <c r="L24" s="33" t="s">
        <v>0</v>
      </c>
      <c r="M24" s="34" t="s">
        <v>1</v>
      </c>
      <c r="N24" s="34" t="s">
        <v>5</v>
      </c>
      <c r="O24" s="34" t="s">
        <v>12</v>
      </c>
      <c r="P24" s="43" t="s">
        <v>13</v>
      </c>
      <c r="Q24" s="37" t="s">
        <v>0</v>
      </c>
      <c r="R24" s="35" t="s">
        <v>1</v>
      </c>
      <c r="S24" s="35" t="s">
        <v>5</v>
      </c>
      <c r="T24" s="35" t="s">
        <v>12</v>
      </c>
      <c r="U24" s="36" t="s">
        <v>13</v>
      </c>
      <c r="V24" s="37" t="s">
        <v>0</v>
      </c>
      <c r="W24" s="35" t="s">
        <v>1</v>
      </c>
      <c r="X24" s="35" t="s">
        <v>5</v>
      </c>
      <c r="Y24" s="35" t="s">
        <v>12</v>
      </c>
      <c r="Z24" s="36" t="s">
        <v>13</v>
      </c>
      <c r="AA24" s="44"/>
      <c r="AB24" s="45" t="s">
        <v>0</v>
      </c>
      <c r="AC24" s="46" t="s">
        <v>1</v>
      </c>
      <c r="AD24" s="46" t="s">
        <v>5</v>
      </c>
      <c r="AE24" s="46" t="s">
        <v>12</v>
      </c>
      <c r="AF24" s="28" t="s">
        <v>13</v>
      </c>
    </row>
    <row r="25" spans="1:32" s="1" customFormat="1" ht="49.5" customHeight="1" x14ac:dyDescent="0.2">
      <c r="A25" s="47" t="s">
        <v>36</v>
      </c>
      <c r="B25" s="210"/>
      <c r="C25" s="169"/>
      <c r="D25" s="170"/>
      <c r="E25" s="139"/>
      <c r="F25" s="115"/>
      <c r="G25" s="207"/>
      <c r="H25" s="137"/>
      <c r="I25" s="25"/>
      <c r="J25" s="170"/>
      <c r="K25" s="133"/>
      <c r="L25" s="198"/>
      <c r="M25" s="146"/>
      <c r="N25" s="128"/>
      <c r="O25" s="199"/>
      <c r="P25" s="200"/>
      <c r="Q25" s="221"/>
      <c r="R25" s="116"/>
      <c r="S25" s="171"/>
      <c r="T25" s="202"/>
      <c r="U25" s="69"/>
      <c r="V25" s="151" t="s">
        <v>38</v>
      </c>
      <c r="W25" s="152"/>
      <c r="X25" s="149"/>
      <c r="Y25" s="149"/>
      <c r="Z25" s="150"/>
      <c r="AA25" s="4"/>
      <c r="AB25" s="48" t="s">
        <v>25</v>
      </c>
      <c r="AC25" s="49"/>
      <c r="AD25" s="11"/>
      <c r="AE25" s="11"/>
    </row>
    <row r="26" spans="1:32" s="1" customFormat="1" ht="45" customHeight="1" thickBot="1" x14ac:dyDescent="0.25">
      <c r="A26" s="50" t="s">
        <v>37</v>
      </c>
      <c r="B26" s="174"/>
      <c r="C26" s="172"/>
      <c r="D26" s="135"/>
      <c r="E26" s="203"/>
      <c r="F26" s="204"/>
      <c r="G26" s="222"/>
      <c r="H26" s="132"/>
      <c r="I26" s="188"/>
      <c r="J26" s="203"/>
      <c r="K26" s="148"/>
      <c r="L26" s="205"/>
      <c r="M26" s="71"/>
      <c r="N26" s="129"/>
      <c r="O26" s="172"/>
      <c r="P26" s="148"/>
      <c r="Q26" s="211"/>
      <c r="R26" s="177"/>
      <c r="S26" s="203"/>
      <c r="T26" s="203"/>
      <c r="U26" s="154"/>
      <c r="V26" s="155" t="s">
        <v>38</v>
      </c>
      <c r="W26" s="156"/>
      <c r="X26" s="153"/>
      <c r="Y26" s="153"/>
      <c r="Z26" s="154"/>
      <c r="AA26" s="4"/>
      <c r="AB26" s="51" t="s">
        <v>26</v>
      </c>
      <c r="AC26" s="52"/>
      <c r="AD26" s="11"/>
      <c r="AE26" s="11"/>
    </row>
    <row r="27" spans="1:32" ht="29.25" customHeight="1" thickBot="1" x14ac:dyDescent="0.25">
      <c r="A27" s="41" t="s">
        <v>23</v>
      </c>
      <c r="B27" s="381">
        <f>B6+35</f>
        <v>45026</v>
      </c>
      <c r="C27" s="382"/>
      <c r="D27" s="382"/>
      <c r="E27" s="382"/>
      <c r="F27" s="383"/>
      <c r="G27" s="341">
        <f>G6+35</f>
        <v>45027</v>
      </c>
      <c r="H27" s="342"/>
      <c r="I27" s="342"/>
      <c r="J27" s="342"/>
      <c r="K27" s="343"/>
      <c r="L27" s="341">
        <f>L6+35</f>
        <v>45028</v>
      </c>
      <c r="M27" s="342"/>
      <c r="N27" s="342"/>
      <c r="O27" s="342"/>
      <c r="P27" s="343"/>
      <c r="Q27" s="364">
        <f>Q6+35</f>
        <v>45029</v>
      </c>
      <c r="R27" s="342"/>
      <c r="S27" s="342"/>
      <c r="T27" s="342"/>
      <c r="U27" s="343"/>
      <c r="V27" s="341">
        <f>V6+35</f>
        <v>45030</v>
      </c>
      <c r="W27" s="342"/>
      <c r="X27" s="342"/>
      <c r="Y27" s="342"/>
      <c r="Z27" s="343"/>
      <c r="AA27" s="341">
        <f>AA6+35</f>
        <v>45031</v>
      </c>
      <c r="AB27" s="342"/>
      <c r="AC27" s="342"/>
      <c r="AD27" s="342"/>
      <c r="AE27" s="343"/>
      <c r="AF27" s="136"/>
    </row>
    <row r="28" spans="1:32" s="2" customFormat="1" ht="22.5" customHeight="1" thickBot="1" x14ac:dyDescent="0.25">
      <c r="A28" s="42" t="s">
        <v>24</v>
      </c>
      <c r="B28" s="33" t="s">
        <v>0</v>
      </c>
      <c r="C28" s="34" t="s">
        <v>1</v>
      </c>
      <c r="D28" s="35" t="s">
        <v>5</v>
      </c>
      <c r="E28" s="35" t="s">
        <v>12</v>
      </c>
      <c r="F28" s="36" t="s">
        <v>13</v>
      </c>
      <c r="G28" s="37" t="s">
        <v>0</v>
      </c>
      <c r="H28" s="35" t="s">
        <v>1</v>
      </c>
      <c r="I28" s="53" t="s">
        <v>5</v>
      </c>
      <c r="J28" s="34" t="s">
        <v>12</v>
      </c>
      <c r="K28" s="36" t="s">
        <v>13</v>
      </c>
      <c r="L28" s="33" t="s">
        <v>0</v>
      </c>
      <c r="M28" s="34" t="s">
        <v>1</v>
      </c>
      <c r="N28" s="35" t="s">
        <v>5</v>
      </c>
      <c r="O28" s="35" t="s">
        <v>12</v>
      </c>
      <c r="P28" s="36" t="s">
        <v>13</v>
      </c>
      <c r="Q28" s="37" t="s">
        <v>0</v>
      </c>
      <c r="R28" s="35" t="s">
        <v>1</v>
      </c>
      <c r="S28" s="35" t="s">
        <v>5</v>
      </c>
      <c r="T28" s="35" t="s">
        <v>12</v>
      </c>
      <c r="U28" s="36" t="s">
        <v>13</v>
      </c>
      <c r="V28" s="37" t="s">
        <v>0</v>
      </c>
      <c r="W28" s="35" t="s">
        <v>1</v>
      </c>
      <c r="X28" s="35" t="s">
        <v>5</v>
      </c>
      <c r="Y28" s="35" t="s">
        <v>12</v>
      </c>
      <c r="Z28" s="43" t="s">
        <v>13</v>
      </c>
      <c r="AA28" s="44"/>
      <c r="AB28" s="45" t="s">
        <v>0</v>
      </c>
      <c r="AC28" s="46" t="s">
        <v>1</v>
      </c>
      <c r="AD28" s="46" t="s">
        <v>5</v>
      </c>
      <c r="AE28" s="46" t="s">
        <v>12</v>
      </c>
      <c r="AF28" s="28" t="s">
        <v>13</v>
      </c>
    </row>
    <row r="29" spans="1:32" s="1" customFormat="1" ht="49.5" customHeight="1" x14ac:dyDescent="0.2">
      <c r="A29" s="47" t="s">
        <v>36</v>
      </c>
      <c r="B29" s="207"/>
      <c r="C29" s="215"/>
      <c r="D29" s="116"/>
      <c r="E29" s="133"/>
      <c r="F29" s="223"/>
      <c r="G29" s="208"/>
      <c r="H29" s="31"/>
      <c r="I29" s="170"/>
      <c r="J29" s="170"/>
      <c r="K29" s="115"/>
      <c r="L29" s="130"/>
      <c r="M29" s="193"/>
      <c r="N29" s="131"/>
      <c r="O29" s="116"/>
      <c r="P29" s="209"/>
      <c r="Q29" s="201"/>
      <c r="R29" s="175"/>
      <c r="S29" s="169"/>
      <c r="T29" s="170"/>
      <c r="U29" s="200"/>
      <c r="V29" s="151" t="s">
        <v>38</v>
      </c>
      <c r="W29" s="152"/>
      <c r="X29" s="149"/>
      <c r="Y29" s="149"/>
      <c r="Z29" s="150"/>
      <c r="AA29" s="4"/>
      <c r="AB29" s="48" t="s">
        <v>25</v>
      </c>
      <c r="AC29" s="49"/>
      <c r="AD29" s="11"/>
      <c r="AE29" s="11"/>
    </row>
    <row r="30" spans="1:32" s="1" customFormat="1" ht="45" customHeight="1" thickBot="1" x14ac:dyDescent="0.25">
      <c r="A30" s="50" t="s">
        <v>37</v>
      </c>
      <c r="B30" s="211"/>
      <c r="C30" s="32"/>
      <c r="D30" s="32"/>
      <c r="E30" s="157"/>
      <c r="F30" s="148"/>
      <c r="G30" s="213"/>
      <c r="H30" s="71"/>
      <c r="I30" s="132"/>
      <c r="J30" s="203"/>
      <c r="K30" s="148"/>
      <c r="L30" s="158"/>
      <c r="M30" s="159"/>
      <c r="N30" s="135"/>
      <c r="O30" s="32"/>
      <c r="P30" s="204"/>
      <c r="Q30" s="173"/>
      <c r="R30" s="11"/>
      <c r="S30" s="177"/>
      <c r="T30" s="32"/>
      <c r="U30" s="204"/>
      <c r="V30" s="155" t="s">
        <v>38</v>
      </c>
      <c r="W30" s="156"/>
      <c r="X30" s="153"/>
      <c r="Y30" s="153"/>
      <c r="Z30" s="154"/>
      <c r="AA30" s="4"/>
      <c r="AB30" s="51" t="s">
        <v>26</v>
      </c>
      <c r="AC30" s="52"/>
      <c r="AD30" s="11"/>
      <c r="AE30" s="11"/>
    </row>
    <row r="31" spans="1:32" ht="29.25" customHeight="1" thickBot="1" x14ac:dyDescent="0.25">
      <c r="A31" s="41" t="s">
        <v>23</v>
      </c>
      <c r="B31" s="335">
        <f>B6+42</f>
        <v>45033</v>
      </c>
      <c r="C31" s="336"/>
      <c r="D31" s="336"/>
      <c r="E31" s="336"/>
      <c r="F31" s="337"/>
      <c r="G31" s="335">
        <f>G6+42</f>
        <v>45034</v>
      </c>
      <c r="H31" s="336"/>
      <c r="I31" s="336"/>
      <c r="J31" s="336"/>
      <c r="K31" s="337"/>
      <c r="L31" s="335">
        <f>L6+42</f>
        <v>45035</v>
      </c>
      <c r="M31" s="336"/>
      <c r="N31" s="336"/>
      <c r="O31" s="336"/>
      <c r="P31" s="337"/>
      <c r="Q31" s="335">
        <f>Q6+42</f>
        <v>45036</v>
      </c>
      <c r="R31" s="336"/>
      <c r="S31" s="336"/>
      <c r="T31" s="336"/>
      <c r="U31" s="337"/>
      <c r="V31" s="335">
        <f>V6+42</f>
        <v>45037</v>
      </c>
      <c r="W31" s="336"/>
      <c r="X31" s="336"/>
      <c r="Y31" s="336"/>
      <c r="Z31" s="337"/>
      <c r="AA31" s="335">
        <f>AA6+42</f>
        <v>45038</v>
      </c>
      <c r="AB31" s="336"/>
      <c r="AC31" s="336"/>
      <c r="AD31" s="336"/>
      <c r="AE31" s="337"/>
      <c r="AF31" s="29"/>
    </row>
    <row r="32" spans="1:32" s="2" customFormat="1" ht="22.5" customHeight="1" thickBot="1" x14ac:dyDescent="0.25">
      <c r="A32" s="42" t="s">
        <v>24</v>
      </c>
      <c r="B32" s="33" t="s">
        <v>0</v>
      </c>
      <c r="C32" s="34" t="s">
        <v>1</v>
      </c>
      <c r="D32" s="34" t="s">
        <v>5</v>
      </c>
      <c r="E32" s="34" t="s">
        <v>12</v>
      </c>
      <c r="F32" s="43" t="s">
        <v>13</v>
      </c>
      <c r="G32" s="37" t="s">
        <v>0</v>
      </c>
      <c r="H32" s="35" t="s">
        <v>1</v>
      </c>
      <c r="I32" s="34" t="s">
        <v>5</v>
      </c>
      <c r="J32" s="34" t="s">
        <v>12</v>
      </c>
      <c r="K32" s="36" t="s">
        <v>13</v>
      </c>
      <c r="L32" s="33" t="s">
        <v>0</v>
      </c>
      <c r="M32" s="34" t="s">
        <v>1</v>
      </c>
      <c r="N32" s="34" t="s">
        <v>5</v>
      </c>
      <c r="O32" s="34" t="s">
        <v>12</v>
      </c>
      <c r="P32" s="43" t="s">
        <v>13</v>
      </c>
      <c r="Q32" s="37" t="s">
        <v>0</v>
      </c>
      <c r="R32" s="35" t="s">
        <v>1</v>
      </c>
      <c r="S32" s="35" t="s">
        <v>5</v>
      </c>
      <c r="T32" s="35" t="s">
        <v>12</v>
      </c>
      <c r="U32" s="36" t="s">
        <v>13</v>
      </c>
      <c r="V32" s="37" t="s">
        <v>0</v>
      </c>
      <c r="W32" s="35" t="s">
        <v>1</v>
      </c>
      <c r="X32" s="35" t="s">
        <v>5</v>
      </c>
      <c r="Y32" s="35" t="s">
        <v>12</v>
      </c>
      <c r="Z32" s="36" t="s">
        <v>13</v>
      </c>
      <c r="AA32" s="44"/>
      <c r="AB32" s="45" t="s">
        <v>0</v>
      </c>
      <c r="AC32" s="46" t="s">
        <v>1</v>
      </c>
      <c r="AD32" s="46" t="s">
        <v>5</v>
      </c>
      <c r="AE32" s="46" t="s">
        <v>12</v>
      </c>
      <c r="AF32" s="28" t="s">
        <v>13</v>
      </c>
    </row>
    <row r="33" spans="1:32" s="1" customFormat="1" ht="49.5" customHeight="1" thickBot="1" x14ac:dyDescent="0.25">
      <c r="A33" s="47" t="s">
        <v>36</v>
      </c>
      <c r="B33" s="207"/>
      <c r="C33" s="170"/>
      <c r="D33" s="180"/>
      <c r="E33" s="71"/>
      <c r="F33" s="115"/>
      <c r="G33" s="146"/>
      <c r="H33" s="179"/>
      <c r="I33" s="116"/>
      <c r="J33" s="116"/>
      <c r="K33" s="134"/>
      <c r="L33" s="198"/>
      <c r="M33" s="146"/>
      <c r="N33" s="161"/>
      <c r="O33" s="179"/>
      <c r="P33" s="200"/>
      <c r="Q33" s="201"/>
      <c r="R33" s="169"/>
      <c r="S33" s="116"/>
      <c r="T33" s="25"/>
      <c r="U33" s="224"/>
      <c r="V33" s="162" t="s">
        <v>38</v>
      </c>
      <c r="W33" s="152"/>
      <c r="X33" s="149"/>
      <c r="Y33" s="149"/>
      <c r="Z33" s="150"/>
      <c r="AA33" s="4"/>
      <c r="AB33" s="48" t="s">
        <v>25</v>
      </c>
      <c r="AC33" s="49"/>
      <c r="AD33" s="11"/>
      <c r="AE33" s="11"/>
    </row>
    <row r="34" spans="1:32" s="1" customFormat="1" ht="45" customHeight="1" thickBot="1" x14ac:dyDescent="0.25">
      <c r="A34" s="50" t="s">
        <v>37</v>
      </c>
      <c r="B34" s="163"/>
      <c r="C34" s="203"/>
      <c r="D34" s="181"/>
      <c r="E34" s="11"/>
      <c r="F34" s="225"/>
      <c r="G34" s="71"/>
      <c r="H34" s="178"/>
      <c r="I34" s="132"/>
      <c r="J34" s="203"/>
      <c r="K34" s="164"/>
      <c r="L34" s="226"/>
      <c r="M34" s="158"/>
      <c r="N34" s="132"/>
      <c r="O34" s="178"/>
      <c r="P34" s="204"/>
      <c r="Q34" s="173"/>
      <c r="R34" s="177"/>
      <c r="S34" s="32"/>
      <c r="T34" s="203"/>
      <c r="U34" s="204"/>
      <c r="V34" s="185" t="s">
        <v>38</v>
      </c>
      <c r="W34" s="156"/>
      <c r="X34" s="153"/>
      <c r="Y34" s="153"/>
      <c r="Z34" s="154"/>
      <c r="AA34" s="4"/>
      <c r="AB34" s="51" t="s">
        <v>26</v>
      </c>
      <c r="AC34" s="52"/>
      <c r="AD34" s="11"/>
      <c r="AE34" s="11"/>
    </row>
    <row r="35" spans="1:32" s="2" customFormat="1" ht="29.25" customHeight="1" thickBot="1" x14ac:dyDescent="0.25">
      <c r="A35" s="41" t="s">
        <v>23</v>
      </c>
      <c r="B35" s="360">
        <f>B6+49</f>
        <v>45040</v>
      </c>
      <c r="C35" s="361"/>
      <c r="D35" s="361"/>
      <c r="E35" s="361"/>
      <c r="F35" s="362"/>
      <c r="G35" s="335">
        <f>G6+49</f>
        <v>45041</v>
      </c>
      <c r="H35" s="336"/>
      <c r="I35" s="336"/>
      <c r="J35" s="336"/>
      <c r="K35" s="337"/>
      <c r="L35" s="335">
        <f>L6+49</f>
        <v>45042</v>
      </c>
      <c r="M35" s="336"/>
      <c r="N35" s="336"/>
      <c r="O35" s="336"/>
      <c r="P35" s="337"/>
      <c r="Q35" s="335">
        <f>Q6+49</f>
        <v>45043</v>
      </c>
      <c r="R35" s="358"/>
      <c r="S35" s="336"/>
      <c r="T35" s="336"/>
      <c r="U35" s="337"/>
      <c r="V35" s="335">
        <f>V6+49</f>
        <v>45044</v>
      </c>
      <c r="W35" s="336"/>
      <c r="X35" s="336"/>
      <c r="Y35" s="336"/>
      <c r="Z35" s="337"/>
      <c r="AA35" s="335">
        <f>AA6+49</f>
        <v>45045</v>
      </c>
      <c r="AB35" s="336"/>
      <c r="AC35" s="336"/>
      <c r="AD35" s="336"/>
      <c r="AE35" s="337"/>
      <c r="AF35" s="29"/>
    </row>
    <row r="36" spans="1:32" s="2" customFormat="1" ht="22.5" customHeight="1" thickBot="1" x14ac:dyDescent="0.25">
      <c r="A36" s="42" t="s">
        <v>24</v>
      </c>
      <c r="B36" s="33" t="s">
        <v>0</v>
      </c>
      <c r="C36" s="34" t="s">
        <v>1</v>
      </c>
      <c r="D36" s="34" t="s">
        <v>5</v>
      </c>
      <c r="E36" s="34" t="s">
        <v>12</v>
      </c>
      <c r="F36" s="43" t="s">
        <v>13</v>
      </c>
      <c r="G36" s="37" t="s">
        <v>0</v>
      </c>
      <c r="H36" s="35" t="s">
        <v>1</v>
      </c>
      <c r="I36" s="34" t="s">
        <v>5</v>
      </c>
      <c r="J36" s="34" t="s">
        <v>12</v>
      </c>
      <c r="K36" s="36" t="s">
        <v>13</v>
      </c>
      <c r="L36" s="33" t="s">
        <v>0</v>
      </c>
      <c r="M36" s="34" t="s">
        <v>1</v>
      </c>
      <c r="N36" s="34" t="s">
        <v>5</v>
      </c>
      <c r="O36" s="34" t="s">
        <v>12</v>
      </c>
      <c r="P36" s="43" t="s">
        <v>13</v>
      </c>
      <c r="Q36" s="37" t="s">
        <v>0</v>
      </c>
      <c r="R36" s="35" t="s">
        <v>1</v>
      </c>
      <c r="S36" s="35" t="s">
        <v>5</v>
      </c>
      <c r="T36" s="35" t="s">
        <v>12</v>
      </c>
      <c r="U36" s="36" t="s">
        <v>13</v>
      </c>
      <c r="V36" s="37" t="s">
        <v>0</v>
      </c>
      <c r="W36" s="35" t="s">
        <v>1</v>
      </c>
      <c r="X36" s="35" t="s">
        <v>5</v>
      </c>
      <c r="Y36" s="35" t="s">
        <v>12</v>
      </c>
      <c r="Z36" s="36" t="s">
        <v>13</v>
      </c>
      <c r="AA36" s="44"/>
      <c r="AB36" s="45" t="s">
        <v>0</v>
      </c>
      <c r="AC36" s="46" t="s">
        <v>1</v>
      </c>
      <c r="AD36" s="46" t="s">
        <v>5</v>
      </c>
      <c r="AE36" s="46" t="s">
        <v>12</v>
      </c>
      <c r="AF36" s="28" t="s">
        <v>13</v>
      </c>
    </row>
    <row r="37" spans="1:32" s="1" customFormat="1" ht="49.5" customHeight="1" thickBot="1" x14ac:dyDescent="0.25">
      <c r="A37" s="47" t="s">
        <v>36</v>
      </c>
      <c r="B37" s="227"/>
      <c r="C37" s="214"/>
      <c r="D37" s="180"/>
      <c r="E37" s="170"/>
      <c r="F37" s="115"/>
      <c r="G37" s="215"/>
      <c r="H37" s="116"/>
      <c r="I37" s="183"/>
      <c r="J37" s="116"/>
      <c r="K37" s="216"/>
      <c r="L37" s="25"/>
      <c r="M37" s="166"/>
      <c r="N37" s="217"/>
      <c r="O37" s="199"/>
      <c r="P37" s="70"/>
      <c r="Q37" s="201"/>
      <c r="R37" s="25"/>
      <c r="S37" s="116"/>
      <c r="T37" s="25"/>
      <c r="U37" s="224"/>
      <c r="V37" s="151" t="s">
        <v>38</v>
      </c>
      <c r="W37" s="152"/>
      <c r="X37" s="149"/>
      <c r="Y37" s="149"/>
      <c r="Z37" s="150"/>
      <c r="AA37" s="4"/>
      <c r="AB37" s="48"/>
      <c r="AC37" s="49"/>
      <c r="AD37" s="11"/>
      <c r="AE37" s="11"/>
    </row>
    <row r="38" spans="1:32" s="1" customFormat="1" ht="45" customHeight="1" thickBot="1" x14ac:dyDescent="0.25">
      <c r="A38" s="50" t="s">
        <v>37</v>
      </c>
      <c r="B38" s="206"/>
      <c r="C38" s="218"/>
      <c r="D38" s="160"/>
      <c r="E38" s="157"/>
      <c r="F38" s="148"/>
      <c r="G38" s="219"/>
      <c r="H38" s="32"/>
      <c r="I38" s="32"/>
      <c r="J38" s="32"/>
      <c r="K38" s="220"/>
      <c r="L38" s="184"/>
      <c r="M38" s="71"/>
      <c r="N38" s="159"/>
      <c r="O38" s="167"/>
      <c r="P38" s="168"/>
      <c r="Q38" s="173"/>
      <c r="R38" s="177"/>
      <c r="S38" s="32"/>
      <c r="T38" s="203"/>
      <c r="U38" s="228"/>
      <c r="V38" s="155" t="s">
        <v>38</v>
      </c>
      <c r="W38" s="156"/>
      <c r="X38" s="153"/>
      <c r="Y38" s="153"/>
      <c r="Z38" s="154"/>
      <c r="AA38" s="4"/>
      <c r="AB38" s="51"/>
      <c r="AC38" s="52"/>
      <c r="AD38" s="11"/>
      <c r="AE38" s="11"/>
    </row>
    <row r="39" spans="1:32" s="1" customFormat="1" ht="6.75" customHeight="1" thickBot="1" x14ac:dyDescent="0.25">
      <c r="A39" s="72"/>
      <c r="B39" s="72"/>
      <c r="C39" s="74"/>
      <c r="D39" s="75"/>
      <c r="E39" s="75"/>
      <c r="F39" s="76"/>
      <c r="G39" s="74"/>
      <c r="H39" s="74"/>
      <c r="I39" s="75"/>
      <c r="J39" s="75"/>
      <c r="K39" s="81"/>
      <c r="L39" s="77"/>
      <c r="M39" s="74"/>
      <c r="N39" s="78"/>
      <c r="O39" s="78"/>
      <c r="P39" s="79"/>
      <c r="Q39" s="78"/>
      <c r="R39" s="82"/>
      <c r="S39" s="76"/>
      <c r="T39" s="76"/>
      <c r="U39" s="76"/>
      <c r="V39" s="80"/>
      <c r="W39" s="80"/>
      <c r="X39" s="76"/>
      <c r="Y39" s="76"/>
      <c r="Z39" s="76"/>
      <c r="AA39" s="4"/>
      <c r="AB39" s="22"/>
      <c r="AC39" s="4"/>
      <c r="AD39" s="9"/>
      <c r="AE39" s="11"/>
    </row>
    <row r="40" spans="1:32" s="16" customFormat="1" ht="49.5" customHeight="1" thickBot="1" x14ac:dyDescent="0.2">
      <c r="A40" s="385" t="s">
        <v>41</v>
      </c>
      <c r="B40" s="385"/>
      <c r="C40" s="385"/>
      <c r="D40" s="385"/>
      <c r="E40" s="27"/>
      <c r="F40" s="9"/>
      <c r="G40" s="121"/>
      <c r="H40" s="8"/>
      <c r="I40" s="9"/>
      <c r="J40" s="117"/>
      <c r="K40" s="9"/>
      <c r="L40" s="117"/>
      <c r="M40" s="9"/>
      <c r="N40" s="118"/>
      <c r="O40" s="119"/>
      <c r="P40" s="9"/>
      <c r="Q40" s="122"/>
      <c r="R40" s="8"/>
      <c r="S40" s="9"/>
      <c r="T40" s="117"/>
      <c r="U40" s="8"/>
      <c r="V40" s="9"/>
      <c r="W40" s="9"/>
      <c r="Y40" s="120"/>
      <c r="Z40" s="21"/>
      <c r="AA40" s="4"/>
      <c r="AB40" s="138"/>
      <c r="AC40" s="4"/>
      <c r="AD40" s="9"/>
      <c r="AE40" s="9"/>
    </row>
    <row r="41" spans="1:32" ht="29.25" customHeight="1" thickBot="1" x14ac:dyDescent="0.25">
      <c r="A41" s="41" t="s">
        <v>23</v>
      </c>
      <c r="B41" s="338">
        <f>B6+56</f>
        <v>45047</v>
      </c>
      <c r="C41" s="339"/>
      <c r="D41" s="339"/>
      <c r="E41" s="339"/>
      <c r="F41" s="340"/>
      <c r="G41" s="335">
        <f>G6+56</f>
        <v>45048</v>
      </c>
      <c r="H41" s="336"/>
      <c r="I41" s="336"/>
      <c r="J41" s="336"/>
      <c r="K41" s="337"/>
      <c r="L41" s="335">
        <f>L6+56</f>
        <v>45049</v>
      </c>
      <c r="M41" s="336"/>
      <c r="N41" s="336"/>
      <c r="O41" s="336"/>
      <c r="P41" s="337"/>
      <c r="Q41" s="335">
        <f>Q6+56</f>
        <v>45050</v>
      </c>
      <c r="R41" s="336"/>
      <c r="S41" s="336"/>
      <c r="T41" s="336"/>
      <c r="U41" s="337"/>
      <c r="V41" s="335">
        <f>V6+56</f>
        <v>45051</v>
      </c>
      <c r="W41" s="336"/>
      <c r="X41" s="336"/>
      <c r="Y41" s="336"/>
      <c r="Z41" s="337"/>
      <c r="AA41" s="335">
        <f>AA6+56</f>
        <v>45052</v>
      </c>
      <c r="AB41" s="336"/>
      <c r="AC41" s="336"/>
      <c r="AD41" s="336"/>
      <c r="AE41" s="337"/>
      <c r="AF41" s="29"/>
    </row>
    <row r="42" spans="1:32" s="2" customFormat="1" ht="22.5" customHeight="1" thickBot="1" x14ac:dyDescent="0.25">
      <c r="A42" s="42" t="s">
        <v>24</v>
      </c>
      <c r="B42" s="33" t="s">
        <v>0</v>
      </c>
      <c r="C42" s="34" t="s">
        <v>1</v>
      </c>
      <c r="D42" s="34" t="s">
        <v>5</v>
      </c>
      <c r="E42" s="34" t="s">
        <v>12</v>
      </c>
      <c r="F42" s="43" t="s">
        <v>13</v>
      </c>
      <c r="G42" s="37" t="s">
        <v>0</v>
      </c>
      <c r="H42" s="34" t="s">
        <v>1</v>
      </c>
      <c r="I42" s="34" t="s">
        <v>5</v>
      </c>
      <c r="J42" s="34" t="s">
        <v>12</v>
      </c>
      <c r="K42" s="36" t="s">
        <v>13</v>
      </c>
      <c r="L42" s="33" t="s">
        <v>0</v>
      </c>
      <c r="M42" s="34" t="s">
        <v>1</v>
      </c>
      <c r="N42" s="35" t="s">
        <v>5</v>
      </c>
      <c r="O42" s="35" t="s">
        <v>12</v>
      </c>
      <c r="P42" s="36" t="s">
        <v>13</v>
      </c>
      <c r="Q42" s="37" t="s">
        <v>0</v>
      </c>
      <c r="R42" s="35" t="s">
        <v>1</v>
      </c>
      <c r="S42" s="35" t="s">
        <v>5</v>
      </c>
      <c r="T42" s="35" t="s">
        <v>12</v>
      </c>
      <c r="U42" s="36" t="s">
        <v>13</v>
      </c>
      <c r="V42" s="37" t="s">
        <v>0</v>
      </c>
      <c r="W42" s="35" t="s">
        <v>1</v>
      </c>
      <c r="X42" s="35" t="s">
        <v>5</v>
      </c>
      <c r="Y42" s="35" t="s">
        <v>12</v>
      </c>
      <c r="Z42" s="36" t="s">
        <v>13</v>
      </c>
      <c r="AA42" s="44"/>
      <c r="AB42" s="45" t="s">
        <v>0</v>
      </c>
      <c r="AC42" s="46" t="s">
        <v>1</v>
      </c>
      <c r="AD42" s="46" t="s">
        <v>5</v>
      </c>
      <c r="AE42" s="46" t="s">
        <v>12</v>
      </c>
      <c r="AF42" s="28" t="s">
        <v>13</v>
      </c>
    </row>
    <row r="43" spans="1:32" s="1" customFormat="1" ht="49.5" customHeight="1" x14ac:dyDescent="0.2">
      <c r="A43" s="47" t="s">
        <v>36</v>
      </c>
      <c r="B43" s="229"/>
      <c r="C43" s="230"/>
      <c r="D43" s="231"/>
      <c r="E43" s="232"/>
      <c r="F43" s="233"/>
      <c r="G43" s="234"/>
      <c r="H43" s="235"/>
      <c r="I43" s="232"/>
      <c r="J43" s="235"/>
      <c r="K43" s="236"/>
      <c r="L43" s="237"/>
      <c r="M43" s="238"/>
      <c r="N43" s="232"/>
      <c r="O43" s="239"/>
      <c r="P43" s="240"/>
      <c r="Q43" s="241"/>
      <c r="R43" s="242"/>
      <c r="S43" s="238"/>
      <c r="T43" s="243"/>
      <c r="U43" s="244"/>
      <c r="V43" s="151" t="s">
        <v>38</v>
      </c>
      <c r="W43" s="152"/>
      <c r="X43" s="149"/>
      <c r="Y43" s="149"/>
      <c r="Z43" s="150"/>
      <c r="AA43" s="4"/>
      <c r="AB43" s="48" t="s">
        <v>25</v>
      </c>
      <c r="AC43" s="49"/>
      <c r="AD43" s="11"/>
      <c r="AE43" s="11"/>
    </row>
    <row r="44" spans="1:32" s="1" customFormat="1" ht="45" customHeight="1" thickBot="1" x14ac:dyDescent="0.25">
      <c r="A44" s="50" t="s">
        <v>37</v>
      </c>
      <c r="B44" s="245"/>
      <c r="C44" s="246"/>
      <c r="D44" s="247"/>
      <c r="E44" s="248"/>
      <c r="F44" s="249"/>
      <c r="G44" s="250"/>
      <c r="H44" s="247"/>
      <c r="I44" s="248"/>
      <c r="J44" s="251"/>
      <c r="K44" s="252"/>
      <c r="L44" s="253"/>
      <c r="M44" s="247"/>
      <c r="N44" s="247"/>
      <c r="O44" s="254"/>
      <c r="P44" s="252"/>
      <c r="Q44" s="255"/>
      <c r="R44" s="247"/>
      <c r="S44" s="248"/>
      <c r="T44" s="251"/>
      <c r="U44" s="249"/>
      <c r="V44" s="155" t="s">
        <v>38</v>
      </c>
      <c r="W44" s="156"/>
      <c r="X44" s="153"/>
      <c r="Y44" s="153"/>
      <c r="Z44" s="154"/>
      <c r="AA44" s="4"/>
      <c r="AB44" s="51" t="s">
        <v>26</v>
      </c>
      <c r="AC44" s="52"/>
      <c r="AD44" s="11"/>
      <c r="AE44" s="11"/>
    </row>
    <row r="45" spans="1:32" ht="29.25" customHeight="1" thickBot="1" x14ac:dyDescent="0.25">
      <c r="A45" s="41" t="s">
        <v>23</v>
      </c>
      <c r="B45" s="338">
        <f>B6+63</f>
        <v>45054</v>
      </c>
      <c r="C45" s="339"/>
      <c r="D45" s="339"/>
      <c r="E45" s="339"/>
      <c r="F45" s="340"/>
      <c r="G45" s="359">
        <f>G6+63</f>
        <v>45055</v>
      </c>
      <c r="H45" s="336"/>
      <c r="I45" s="336"/>
      <c r="J45" s="336"/>
      <c r="K45" s="337"/>
      <c r="L45" s="335">
        <f>L6+63</f>
        <v>45056</v>
      </c>
      <c r="M45" s="336"/>
      <c r="N45" s="336"/>
      <c r="O45" s="336"/>
      <c r="P45" s="337"/>
      <c r="Q45" s="335">
        <f>Q6+63</f>
        <v>45057</v>
      </c>
      <c r="R45" s="336"/>
      <c r="S45" s="336"/>
      <c r="T45" s="336"/>
      <c r="U45" s="337"/>
      <c r="V45" s="335">
        <f>V6+63</f>
        <v>45058</v>
      </c>
      <c r="W45" s="336"/>
      <c r="X45" s="336"/>
      <c r="Y45" s="336"/>
      <c r="Z45" s="337"/>
      <c r="AA45" s="335">
        <f>AA6+63</f>
        <v>45059</v>
      </c>
      <c r="AB45" s="336"/>
      <c r="AC45" s="336"/>
      <c r="AD45" s="336"/>
      <c r="AE45" s="337"/>
      <c r="AF45" s="29"/>
    </row>
    <row r="46" spans="1:32" s="2" customFormat="1" ht="22.5" customHeight="1" thickBot="1" x14ac:dyDescent="0.25">
      <c r="A46" s="42" t="s">
        <v>24</v>
      </c>
      <c r="B46" s="33" t="s">
        <v>0</v>
      </c>
      <c r="C46" s="34" t="s">
        <v>1</v>
      </c>
      <c r="D46" s="34" t="s">
        <v>5</v>
      </c>
      <c r="E46" s="34" t="s">
        <v>12</v>
      </c>
      <c r="F46" s="43" t="s">
        <v>13</v>
      </c>
      <c r="G46" s="37" t="s">
        <v>0</v>
      </c>
      <c r="H46" s="35" t="s">
        <v>1</v>
      </c>
      <c r="I46" s="34" t="s">
        <v>5</v>
      </c>
      <c r="J46" s="34" t="s">
        <v>12</v>
      </c>
      <c r="K46" s="36" t="s">
        <v>13</v>
      </c>
      <c r="L46" s="33" t="s">
        <v>0</v>
      </c>
      <c r="M46" s="34" t="s">
        <v>1</v>
      </c>
      <c r="N46" s="34" t="s">
        <v>5</v>
      </c>
      <c r="O46" s="34" t="s">
        <v>12</v>
      </c>
      <c r="P46" s="43" t="s">
        <v>13</v>
      </c>
      <c r="Q46" s="37" t="s">
        <v>0</v>
      </c>
      <c r="R46" s="35" t="s">
        <v>1</v>
      </c>
      <c r="S46" s="35" t="s">
        <v>5</v>
      </c>
      <c r="T46" s="35" t="s">
        <v>12</v>
      </c>
      <c r="U46" s="36" t="s">
        <v>13</v>
      </c>
      <c r="V46" s="37" t="s">
        <v>0</v>
      </c>
      <c r="W46" s="35" t="s">
        <v>1</v>
      </c>
      <c r="X46" s="35" t="s">
        <v>5</v>
      </c>
      <c r="Y46" s="35" t="s">
        <v>12</v>
      </c>
      <c r="Z46" s="36" t="s">
        <v>13</v>
      </c>
      <c r="AA46" s="44"/>
      <c r="AB46" s="45" t="s">
        <v>0</v>
      </c>
      <c r="AC46" s="46" t="s">
        <v>1</v>
      </c>
      <c r="AD46" s="46" t="s">
        <v>5</v>
      </c>
      <c r="AE46" s="46" t="s">
        <v>12</v>
      </c>
      <c r="AF46" s="28" t="s">
        <v>13</v>
      </c>
    </row>
    <row r="47" spans="1:32" s="1" customFormat="1" ht="49.5" customHeight="1" x14ac:dyDescent="0.2">
      <c r="A47" s="47" t="s">
        <v>36</v>
      </c>
      <c r="B47" s="207"/>
      <c r="C47" s="179"/>
      <c r="D47" s="190"/>
      <c r="E47" s="133"/>
      <c r="F47" s="115"/>
      <c r="G47" s="208"/>
      <c r="H47" s="31"/>
      <c r="I47" s="170"/>
      <c r="J47" s="170"/>
      <c r="K47" s="115"/>
      <c r="L47" s="170"/>
      <c r="M47" s="170"/>
      <c r="N47" s="131"/>
      <c r="O47" s="116"/>
      <c r="P47" s="115"/>
      <c r="Q47" s="186"/>
      <c r="R47" s="175"/>
      <c r="S47" s="169"/>
      <c r="T47" s="149"/>
      <c r="U47" s="150"/>
      <c r="V47" s="151"/>
      <c r="W47" s="152"/>
      <c r="X47" s="149"/>
      <c r="Y47" s="149"/>
      <c r="Z47" s="150"/>
      <c r="AA47" s="4"/>
      <c r="AB47" s="48" t="s">
        <v>25</v>
      </c>
      <c r="AC47" s="49"/>
      <c r="AD47" s="11"/>
      <c r="AE47" s="11"/>
    </row>
    <row r="48" spans="1:32" s="1" customFormat="1" ht="45" customHeight="1" thickBot="1" x14ac:dyDescent="0.25">
      <c r="A48" s="50" t="s">
        <v>37</v>
      </c>
      <c r="B48" s="211"/>
      <c r="C48" s="178"/>
      <c r="D48" s="32"/>
      <c r="E48" s="157"/>
      <c r="F48" s="148"/>
      <c r="G48" s="213"/>
      <c r="H48" s="71"/>
      <c r="I48" s="132"/>
      <c r="J48" s="203"/>
      <c r="K48" s="148"/>
      <c r="L48" s="11"/>
      <c r="M48" s="159"/>
      <c r="N48" s="135"/>
      <c r="O48" s="32"/>
      <c r="P48" s="204"/>
      <c r="Q48" s="173"/>
      <c r="R48" s="176"/>
      <c r="S48" s="177"/>
      <c r="T48" s="165"/>
      <c r="U48" s="154"/>
      <c r="V48" s="155"/>
      <c r="W48" s="156"/>
      <c r="X48" s="153"/>
      <c r="Y48" s="153"/>
      <c r="Z48" s="154"/>
      <c r="AA48" s="4"/>
      <c r="AB48" s="51" t="s">
        <v>26</v>
      </c>
      <c r="AC48" s="52"/>
      <c r="AD48" s="11"/>
      <c r="AE48" s="11"/>
    </row>
    <row r="49" spans="1:32" ht="29.25" customHeight="1" thickBot="1" x14ac:dyDescent="0.25">
      <c r="A49" s="41" t="s">
        <v>23</v>
      </c>
      <c r="B49" s="335">
        <f>B6+70</f>
        <v>45061</v>
      </c>
      <c r="C49" s="336"/>
      <c r="D49" s="336"/>
      <c r="E49" s="336"/>
      <c r="F49" s="337"/>
      <c r="G49" s="335">
        <f>G6+70</f>
        <v>45062</v>
      </c>
      <c r="H49" s="336"/>
      <c r="I49" s="336"/>
      <c r="J49" s="336"/>
      <c r="K49" s="337"/>
      <c r="L49" s="335">
        <f>L6+70</f>
        <v>45063</v>
      </c>
      <c r="M49" s="336"/>
      <c r="N49" s="336"/>
      <c r="O49" s="336"/>
      <c r="P49" s="337"/>
      <c r="Q49" s="338">
        <f>Q6+70</f>
        <v>45064</v>
      </c>
      <c r="R49" s="339"/>
      <c r="S49" s="339"/>
      <c r="T49" s="339"/>
      <c r="U49" s="340"/>
      <c r="V49" s="335">
        <f>V6+70</f>
        <v>45065</v>
      </c>
      <c r="W49" s="336"/>
      <c r="X49" s="336"/>
      <c r="Y49" s="336"/>
      <c r="Z49" s="337"/>
      <c r="AA49" s="335">
        <f>AA6+70</f>
        <v>45066</v>
      </c>
      <c r="AB49" s="336"/>
      <c r="AC49" s="336"/>
      <c r="AD49" s="336"/>
      <c r="AE49" s="337"/>
      <c r="AF49" s="29"/>
    </row>
    <row r="50" spans="1:32" s="2" customFormat="1" ht="22.5" customHeight="1" thickBot="1" x14ac:dyDescent="0.25">
      <c r="A50" s="42" t="s">
        <v>24</v>
      </c>
      <c r="B50" s="33" t="s">
        <v>0</v>
      </c>
      <c r="C50" s="34" t="s">
        <v>1</v>
      </c>
      <c r="D50" s="34" t="s">
        <v>5</v>
      </c>
      <c r="E50" s="34" t="s">
        <v>12</v>
      </c>
      <c r="F50" s="43" t="s">
        <v>13</v>
      </c>
      <c r="G50" s="37" t="s">
        <v>0</v>
      </c>
      <c r="H50" s="35" t="s">
        <v>1</v>
      </c>
      <c r="I50" s="34" t="s">
        <v>5</v>
      </c>
      <c r="J50" s="34" t="s">
        <v>12</v>
      </c>
      <c r="K50" s="36" t="s">
        <v>13</v>
      </c>
      <c r="L50" s="33" t="s">
        <v>0</v>
      </c>
      <c r="M50" s="34" t="s">
        <v>1</v>
      </c>
      <c r="N50" s="34" t="s">
        <v>5</v>
      </c>
      <c r="O50" s="34" t="s">
        <v>12</v>
      </c>
      <c r="P50" s="43" t="s">
        <v>13</v>
      </c>
      <c r="Q50" s="37" t="s">
        <v>0</v>
      </c>
      <c r="R50" s="35" t="s">
        <v>1</v>
      </c>
      <c r="S50" s="35" t="s">
        <v>5</v>
      </c>
      <c r="T50" s="35" t="s">
        <v>12</v>
      </c>
      <c r="U50" s="36" t="s">
        <v>13</v>
      </c>
      <c r="V50" s="37" t="s">
        <v>0</v>
      </c>
      <c r="W50" s="35" t="s">
        <v>1</v>
      </c>
      <c r="X50" s="35" t="s">
        <v>5</v>
      </c>
      <c r="Y50" s="35" t="s">
        <v>12</v>
      </c>
      <c r="Z50" s="36" t="s">
        <v>13</v>
      </c>
      <c r="AA50" s="44"/>
      <c r="AB50" s="45" t="s">
        <v>0</v>
      </c>
      <c r="AC50" s="46" t="s">
        <v>1</v>
      </c>
      <c r="AD50" s="46" t="s">
        <v>5</v>
      </c>
      <c r="AE50" s="46" t="s">
        <v>12</v>
      </c>
      <c r="AF50" s="28" t="s">
        <v>13</v>
      </c>
    </row>
    <row r="51" spans="1:32" s="1" customFormat="1" ht="49.5" customHeight="1" x14ac:dyDescent="0.2">
      <c r="A51" s="47" t="s">
        <v>36</v>
      </c>
      <c r="B51" s="160"/>
      <c r="C51" s="214"/>
      <c r="D51" s="25"/>
      <c r="E51" s="31"/>
      <c r="F51" s="115"/>
      <c r="G51" s="256"/>
      <c r="H51" s="257"/>
      <c r="I51" s="116"/>
      <c r="J51" s="116"/>
      <c r="K51" s="134"/>
      <c r="L51" s="198"/>
      <c r="M51" s="146"/>
      <c r="N51" s="170"/>
      <c r="O51" s="179"/>
      <c r="P51" s="200"/>
      <c r="Q51" s="201"/>
      <c r="R51" s="169"/>
      <c r="S51" s="116"/>
      <c r="T51" s="25"/>
      <c r="U51" s="224"/>
      <c r="V51" s="162" t="s">
        <v>38</v>
      </c>
      <c r="W51" s="152"/>
      <c r="X51" s="149"/>
      <c r="Y51" s="149"/>
      <c r="Z51" s="150"/>
      <c r="AA51" s="4"/>
      <c r="AB51" s="48" t="s">
        <v>25</v>
      </c>
      <c r="AC51" s="49"/>
      <c r="AD51" s="11"/>
      <c r="AE51" s="11"/>
    </row>
    <row r="52" spans="1:32" s="1" customFormat="1" ht="45" customHeight="1" thickBot="1" x14ac:dyDescent="0.25">
      <c r="A52" s="50" t="s">
        <v>37</v>
      </c>
      <c r="B52" s="163"/>
      <c r="C52" s="203"/>
      <c r="D52" s="187"/>
      <c r="E52" s="203"/>
      <c r="F52" s="225"/>
      <c r="G52" s="182"/>
      <c r="H52" s="212"/>
      <c r="I52" s="132"/>
      <c r="J52" s="203"/>
      <c r="K52" s="164"/>
      <c r="L52" s="173"/>
      <c r="M52" s="158"/>
      <c r="N52" s="132"/>
      <c r="O52" s="178"/>
      <c r="P52" s="204"/>
      <c r="Q52" s="158"/>
      <c r="R52" s="177"/>
      <c r="S52" s="32"/>
      <c r="T52" s="203"/>
      <c r="U52" s="204"/>
      <c r="V52" s="185" t="s">
        <v>38</v>
      </c>
      <c r="W52" s="156"/>
      <c r="X52" s="153"/>
      <c r="Y52" s="153"/>
      <c r="Z52" s="154"/>
      <c r="AA52" s="4"/>
      <c r="AB52" s="51" t="s">
        <v>26</v>
      </c>
      <c r="AC52" s="52"/>
      <c r="AD52" s="11"/>
      <c r="AE52" s="11"/>
    </row>
    <row r="53" spans="1:32" ht="29.25" customHeight="1" thickBot="1" x14ac:dyDescent="0.25">
      <c r="A53" s="41" t="s">
        <v>23</v>
      </c>
      <c r="B53" s="335">
        <f>B6+77</f>
        <v>45068</v>
      </c>
      <c r="C53" s="336"/>
      <c r="D53" s="336"/>
      <c r="E53" s="358"/>
      <c r="F53" s="337"/>
      <c r="G53" s="335">
        <f>G6+77</f>
        <v>45069</v>
      </c>
      <c r="H53" s="336"/>
      <c r="I53" s="336"/>
      <c r="J53" s="336"/>
      <c r="K53" s="337"/>
      <c r="L53" s="335">
        <f>L6+77</f>
        <v>45070</v>
      </c>
      <c r="M53" s="336"/>
      <c r="N53" s="336"/>
      <c r="O53" s="336"/>
      <c r="P53" s="337"/>
      <c r="Q53" s="335">
        <f>Q6+77</f>
        <v>45071</v>
      </c>
      <c r="R53" s="336"/>
      <c r="S53" s="336"/>
      <c r="T53" s="336"/>
      <c r="U53" s="337"/>
      <c r="V53" s="335">
        <f>V6+77</f>
        <v>45072</v>
      </c>
      <c r="W53" s="336"/>
      <c r="X53" s="336"/>
      <c r="Y53" s="336"/>
      <c r="Z53" s="337"/>
      <c r="AA53" s="335">
        <f>AA6+77</f>
        <v>45073</v>
      </c>
      <c r="AB53" s="336"/>
      <c r="AC53" s="336"/>
      <c r="AD53" s="336"/>
      <c r="AE53" s="337"/>
      <c r="AF53" s="29"/>
    </row>
    <row r="54" spans="1:32" s="2" customFormat="1" ht="22.5" customHeight="1" thickBot="1" x14ac:dyDescent="0.25">
      <c r="A54" s="42" t="s">
        <v>24</v>
      </c>
      <c r="B54" s="33" t="s">
        <v>0</v>
      </c>
      <c r="C54" s="34" t="s">
        <v>1</v>
      </c>
      <c r="D54" s="35" t="s">
        <v>5</v>
      </c>
      <c r="E54" s="35" t="s">
        <v>12</v>
      </c>
      <c r="F54" s="36" t="s">
        <v>13</v>
      </c>
      <c r="G54" s="37" t="s">
        <v>0</v>
      </c>
      <c r="H54" s="35" t="s">
        <v>1</v>
      </c>
      <c r="I54" s="34" t="s">
        <v>5</v>
      </c>
      <c r="J54" s="34" t="s">
        <v>12</v>
      </c>
      <c r="K54" s="36" t="s">
        <v>13</v>
      </c>
      <c r="L54" s="33" t="s">
        <v>0</v>
      </c>
      <c r="M54" s="34" t="s">
        <v>1</v>
      </c>
      <c r="N54" s="35" t="s">
        <v>5</v>
      </c>
      <c r="O54" s="35" t="s">
        <v>12</v>
      </c>
      <c r="P54" s="36" t="s">
        <v>13</v>
      </c>
      <c r="Q54" s="37" t="s">
        <v>0</v>
      </c>
      <c r="R54" s="35" t="s">
        <v>1</v>
      </c>
      <c r="S54" s="35" t="s">
        <v>5</v>
      </c>
      <c r="T54" s="35" t="s">
        <v>12</v>
      </c>
      <c r="U54" s="36" t="s">
        <v>13</v>
      </c>
      <c r="V54" s="37" t="s">
        <v>0</v>
      </c>
      <c r="W54" s="35" t="s">
        <v>1</v>
      </c>
      <c r="X54" s="35" t="s">
        <v>5</v>
      </c>
      <c r="Y54" s="35" t="s">
        <v>12</v>
      </c>
      <c r="Z54" s="36" t="s">
        <v>13</v>
      </c>
      <c r="AA54" s="44"/>
      <c r="AB54" s="45" t="s">
        <v>0</v>
      </c>
      <c r="AC54" s="46" t="s">
        <v>1</v>
      </c>
      <c r="AD54" s="46" t="s">
        <v>5</v>
      </c>
      <c r="AE54" s="46" t="s">
        <v>12</v>
      </c>
      <c r="AF54" s="28" t="s">
        <v>13</v>
      </c>
    </row>
    <row r="55" spans="1:32" s="1" customFormat="1" ht="49.5" customHeight="1" thickBot="1" x14ac:dyDescent="0.25">
      <c r="A55" s="47" t="s">
        <v>36</v>
      </c>
      <c r="B55" s="210"/>
      <c r="C55" s="169"/>
      <c r="D55" s="180"/>
      <c r="E55" s="170"/>
      <c r="F55" s="115"/>
      <c r="G55" s="215"/>
      <c r="H55" s="116"/>
      <c r="I55" s="179"/>
      <c r="J55" s="146"/>
      <c r="K55" s="216"/>
      <c r="L55" s="25"/>
      <c r="M55" s="146"/>
      <c r="N55" s="217"/>
      <c r="O55" s="199"/>
      <c r="P55" s="70"/>
      <c r="Q55" s="221"/>
      <c r="R55" s="215"/>
      <c r="S55" s="116"/>
      <c r="T55" s="258"/>
      <c r="U55" s="259"/>
      <c r="V55" s="151" t="s">
        <v>38</v>
      </c>
      <c r="W55" s="152"/>
      <c r="X55" s="149"/>
      <c r="Y55" s="149"/>
      <c r="Z55" s="150"/>
      <c r="AA55" s="4"/>
      <c r="AB55" s="48" t="s">
        <v>25</v>
      </c>
      <c r="AC55" s="49"/>
      <c r="AD55" s="11"/>
      <c r="AE55" s="11"/>
    </row>
    <row r="56" spans="1:32" s="1" customFormat="1" ht="45" customHeight="1" thickBot="1" x14ac:dyDescent="0.25">
      <c r="A56" s="50" t="s">
        <v>37</v>
      </c>
      <c r="B56" s="173"/>
      <c r="C56" s="218"/>
      <c r="D56" s="181"/>
      <c r="E56" s="157"/>
      <c r="F56" s="148"/>
      <c r="G56" s="130"/>
      <c r="H56" s="32"/>
      <c r="I56" s="179"/>
      <c r="J56" s="32"/>
      <c r="K56" s="220"/>
      <c r="L56" s="184"/>
      <c r="M56" s="11"/>
      <c r="N56" s="132"/>
      <c r="O56" s="167"/>
      <c r="P56" s="168"/>
      <c r="Q56" s="173"/>
      <c r="R56" s="132"/>
      <c r="S56" s="32"/>
      <c r="T56" s="203"/>
      <c r="U56" s="260"/>
      <c r="V56" s="155" t="s">
        <v>38</v>
      </c>
      <c r="W56" s="156"/>
      <c r="X56" s="153"/>
      <c r="Y56" s="153"/>
      <c r="Z56" s="154"/>
      <c r="AA56" s="4"/>
      <c r="AB56" s="51" t="s">
        <v>26</v>
      </c>
      <c r="AC56" s="52"/>
      <c r="AD56" s="11"/>
      <c r="AE56" s="11"/>
    </row>
    <row r="57" spans="1:32" s="1" customFormat="1" ht="6.75" customHeight="1" thickBot="1" x14ac:dyDescent="0.25">
      <c r="A57" s="76"/>
      <c r="B57" s="73"/>
      <c r="C57" s="74"/>
      <c r="D57" s="75"/>
      <c r="E57" s="75"/>
      <c r="F57" s="76"/>
      <c r="G57" s="74"/>
      <c r="H57" s="74"/>
      <c r="I57" s="75"/>
      <c r="J57" s="75"/>
      <c r="K57" s="77"/>
      <c r="L57" s="77"/>
      <c r="M57" s="74"/>
      <c r="N57" s="78"/>
      <c r="O57" s="78"/>
      <c r="P57" s="79"/>
      <c r="Q57" s="78"/>
      <c r="R57" s="74"/>
      <c r="S57" s="76"/>
      <c r="T57" s="76"/>
      <c r="U57" s="76"/>
      <c r="V57" s="80"/>
      <c r="W57" s="80"/>
      <c r="X57" s="76"/>
      <c r="Y57" s="76"/>
      <c r="Z57" s="76"/>
      <c r="AA57" s="76"/>
      <c r="AB57" s="83"/>
      <c r="AC57" s="4"/>
      <c r="AD57" s="9"/>
      <c r="AE57" s="11"/>
    </row>
    <row r="58" spans="1:32" ht="29.25" customHeight="1" thickBot="1" x14ac:dyDescent="0.25">
      <c r="A58" s="41" t="s">
        <v>23</v>
      </c>
      <c r="B58" s="335">
        <f>B6+84</f>
        <v>45075</v>
      </c>
      <c r="C58" s="336"/>
      <c r="D58" s="336"/>
      <c r="E58" s="336"/>
      <c r="F58" s="337"/>
      <c r="G58" s="335">
        <f>G6+84</f>
        <v>45076</v>
      </c>
      <c r="H58" s="336"/>
      <c r="I58" s="336"/>
      <c r="J58" s="336"/>
      <c r="K58" s="337"/>
      <c r="L58" s="335">
        <f>L6+84</f>
        <v>45077</v>
      </c>
      <c r="M58" s="336"/>
      <c r="N58" s="336"/>
      <c r="O58" s="336"/>
      <c r="P58" s="337"/>
      <c r="Q58" s="335">
        <f>Q6+84</f>
        <v>45078</v>
      </c>
      <c r="R58" s="336"/>
      <c r="S58" s="336"/>
      <c r="T58" s="336"/>
      <c r="U58" s="337"/>
      <c r="V58" s="335">
        <f>V6+84</f>
        <v>45079</v>
      </c>
      <c r="W58" s="336"/>
      <c r="X58" s="336"/>
      <c r="Y58" s="336"/>
      <c r="Z58" s="337"/>
      <c r="AA58" s="335">
        <f>AA6+84</f>
        <v>45080</v>
      </c>
      <c r="AB58" s="336"/>
      <c r="AC58" s="336"/>
      <c r="AD58" s="336"/>
      <c r="AE58" s="337"/>
      <c r="AF58" s="29"/>
    </row>
    <row r="59" spans="1:32" s="2" customFormat="1" ht="22.5" customHeight="1" thickBot="1" x14ac:dyDescent="0.25">
      <c r="A59" s="42" t="s">
        <v>24</v>
      </c>
      <c r="B59" s="33" t="s">
        <v>0</v>
      </c>
      <c r="C59" s="34" t="s">
        <v>1</v>
      </c>
      <c r="D59" s="34" t="s">
        <v>5</v>
      </c>
      <c r="E59" s="34" t="s">
        <v>12</v>
      </c>
      <c r="F59" s="43" t="s">
        <v>13</v>
      </c>
      <c r="G59" s="37" t="s">
        <v>0</v>
      </c>
      <c r="H59" s="35" t="s">
        <v>1</v>
      </c>
      <c r="I59" s="34" t="s">
        <v>5</v>
      </c>
      <c r="J59" s="34" t="s">
        <v>12</v>
      </c>
      <c r="K59" s="36" t="s">
        <v>13</v>
      </c>
      <c r="L59" s="33" t="s">
        <v>0</v>
      </c>
      <c r="M59" s="34" t="s">
        <v>1</v>
      </c>
      <c r="N59" s="34" t="s">
        <v>5</v>
      </c>
      <c r="O59" s="34" t="s">
        <v>12</v>
      </c>
      <c r="P59" s="43" t="s">
        <v>13</v>
      </c>
      <c r="Q59" s="37" t="s">
        <v>0</v>
      </c>
      <c r="R59" s="35" t="s">
        <v>1</v>
      </c>
      <c r="S59" s="35" t="s">
        <v>5</v>
      </c>
      <c r="T59" s="35" t="s">
        <v>12</v>
      </c>
      <c r="U59" s="36" t="s">
        <v>13</v>
      </c>
      <c r="V59" s="37" t="s">
        <v>0</v>
      </c>
      <c r="W59" s="35" t="s">
        <v>1</v>
      </c>
      <c r="X59" s="35" t="s">
        <v>5</v>
      </c>
      <c r="Y59" s="35" t="s">
        <v>12</v>
      </c>
      <c r="Z59" s="36" t="s">
        <v>13</v>
      </c>
      <c r="AA59" s="44"/>
      <c r="AB59" s="45" t="s">
        <v>0</v>
      </c>
      <c r="AC59" s="46" t="s">
        <v>1</v>
      </c>
      <c r="AD59" s="46" t="s">
        <v>5</v>
      </c>
      <c r="AE59" s="46" t="s">
        <v>12</v>
      </c>
      <c r="AF59" s="28" t="s">
        <v>13</v>
      </c>
    </row>
    <row r="60" spans="1:32" s="1" customFormat="1" ht="49.5" customHeight="1" x14ac:dyDescent="0.2">
      <c r="A60" s="47" t="s">
        <v>36</v>
      </c>
      <c r="B60" s="186"/>
      <c r="C60" s="169"/>
      <c r="D60" s="31"/>
      <c r="E60" s="139"/>
      <c r="F60" s="115"/>
      <c r="G60" s="207"/>
      <c r="H60" s="137"/>
      <c r="I60" s="25"/>
      <c r="J60" s="170"/>
      <c r="K60" s="133"/>
      <c r="L60" s="130"/>
      <c r="M60" s="146"/>
      <c r="N60" s="128"/>
      <c r="O60" s="199"/>
      <c r="P60" s="195"/>
      <c r="Q60" s="261"/>
      <c r="R60" s="139"/>
      <c r="S60" s="171"/>
      <c r="T60" s="202"/>
      <c r="U60" s="69"/>
      <c r="V60" s="151" t="s">
        <v>38</v>
      </c>
      <c r="W60" s="152"/>
      <c r="X60" s="149"/>
      <c r="Y60" s="149"/>
      <c r="Z60" s="150"/>
      <c r="AA60" s="4"/>
      <c r="AB60" s="48" t="s">
        <v>25</v>
      </c>
      <c r="AC60" s="49"/>
      <c r="AD60" s="11"/>
      <c r="AE60" s="11"/>
    </row>
    <row r="61" spans="1:32" s="1" customFormat="1" ht="45" customHeight="1" thickBot="1" x14ac:dyDescent="0.25">
      <c r="A61" s="50" t="s">
        <v>37</v>
      </c>
      <c r="B61" s="173"/>
      <c r="C61" s="172"/>
      <c r="D61" s="194"/>
      <c r="E61" s="203"/>
      <c r="F61" s="204"/>
      <c r="G61" s="222"/>
      <c r="H61" s="132"/>
      <c r="I61" s="11"/>
      <c r="J61" s="203"/>
      <c r="K61" s="148"/>
      <c r="L61" s="172"/>
      <c r="M61" s="71"/>
      <c r="N61" s="129"/>
      <c r="O61" s="172"/>
      <c r="P61" s="71"/>
      <c r="Q61" s="11"/>
      <c r="R61" s="262"/>
      <c r="S61" s="203"/>
      <c r="T61" s="203"/>
      <c r="U61" s="204"/>
      <c r="V61" s="155" t="s">
        <v>38</v>
      </c>
      <c r="W61" s="156"/>
      <c r="X61" s="153"/>
      <c r="Y61" s="153"/>
      <c r="Z61" s="154"/>
      <c r="AA61" s="4"/>
      <c r="AB61" s="51" t="s">
        <v>26</v>
      </c>
      <c r="AC61" s="52"/>
      <c r="AD61" s="11"/>
      <c r="AE61" s="11"/>
    </row>
    <row r="62" spans="1:32" s="16" customFormat="1" ht="45" customHeight="1" thickBot="1" x14ac:dyDescent="0.25">
      <c r="A62" s="266" t="s">
        <v>42</v>
      </c>
      <c r="B62" s="270"/>
      <c r="C62" s="17"/>
      <c r="D62" s="267"/>
      <c r="E62" s="9"/>
      <c r="F62" s="9"/>
      <c r="G62" s="17"/>
      <c r="H62" s="268"/>
      <c r="I62" s="9"/>
      <c r="J62" s="9"/>
      <c r="K62" s="117"/>
      <c r="L62" s="17"/>
      <c r="M62" s="21"/>
      <c r="N62" s="269"/>
      <c r="O62" s="17"/>
      <c r="P62" s="21"/>
      <c r="Q62" s="9"/>
      <c r="R62" s="8"/>
      <c r="S62" s="9"/>
      <c r="T62" s="9"/>
      <c r="U62" s="9"/>
      <c r="V62" s="15"/>
      <c r="W62" s="15"/>
      <c r="AA62" s="4"/>
      <c r="AB62" s="138"/>
      <c r="AC62" s="4"/>
      <c r="AD62" s="9"/>
      <c r="AE62" s="9"/>
    </row>
    <row r="63" spans="1:32" ht="29.25" customHeight="1" thickBot="1" x14ac:dyDescent="0.25">
      <c r="A63" s="41" t="s">
        <v>23</v>
      </c>
      <c r="B63" s="335">
        <f>B6+91</f>
        <v>45082</v>
      </c>
      <c r="C63" s="336"/>
      <c r="D63" s="336"/>
      <c r="E63" s="336"/>
      <c r="F63" s="337"/>
      <c r="G63" s="335">
        <f>B6+92</f>
        <v>45083</v>
      </c>
      <c r="H63" s="336"/>
      <c r="I63" s="336"/>
      <c r="J63" s="336"/>
      <c r="K63" s="337"/>
      <c r="L63" s="335">
        <f>G6+92</f>
        <v>45084</v>
      </c>
      <c r="M63" s="336"/>
      <c r="N63" s="336"/>
      <c r="O63" s="336"/>
      <c r="P63" s="337"/>
      <c r="Q63" s="335">
        <f>L6+92</f>
        <v>45085</v>
      </c>
      <c r="R63" s="336"/>
      <c r="S63" s="336"/>
      <c r="T63" s="336"/>
      <c r="U63" s="337"/>
      <c r="V63" s="335">
        <f>Q6+92</f>
        <v>45086</v>
      </c>
      <c r="W63" s="336"/>
      <c r="X63" s="336"/>
      <c r="Y63" s="336"/>
      <c r="Z63" s="337"/>
      <c r="AA63" s="335">
        <f>V6+92</f>
        <v>45087</v>
      </c>
      <c r="AB63" s="336"/>
      <c r="AC63" s="336"/>
      <c r="AD63" s="336"/>
      <c r="AE63" s="337"/>
      <c r="AF63" s="29"/>
    </row>
    <row r="64" spans="1:32" s="2" customFormat="1" ht="22.5" customHeight="1" thickBot="1" x14ac:dyDescent="0.25">
      <c r="A64" s="42" t="s">
        <v>24</v>
      </c>
      <c r="B64" s="33" t="s">
        <v>0</v>
      </c>
      <c r="C64" s="34" t="s">
        <v>1</v>
      </c>
      <c r="D64" s="34" t="s">
        <v>5</v>
      </c>
      <c r="E64" s="34" t="s">
        <v>12</v>
      </c>
      <c r="F64" s="43" t="s">
        <v>13</v>
      </c>
      <c r="G64" s="37" t="s">
        <v>0</v>
      </c>
      <c r="H64" s="34" t="s">
        <v>1</v>
      </c>
      <c r="I64" s="34" t="s">
        <v>5</v>
      </c>
      <c r="J64" s="34" t="s">
        <v>12</v>
      </c>
      <c r="K64" s="36" t="s">
        <v>13</v>
      </c>
      <c r="L64" s="33" t="s">
        <v>0</v>
      </c>
      <c r="M64" s="34" t="s">
        <v>1</v>
      </c>
      <c r="N64" s="34" t="s">
        <v>5</v>
      </c>
      <c r="O64" s="34" t="s">
        <v>12</v>
      </c>
      <c r="P64" s="43" t="s">
        <v>13</v>
      </c>
      <c r="Q64" s="37" t="s">
        <v>0</v>
      </c>
      <c r="R64" s="35" t="s">
        <v>1</v>
      </c>
      <c r="S64" s="35" t="s">
        <v>5</v>
      </c>
      <c r="T64" s="35" t="s">
        <v>12</v>
      </c>
      <c r="U64" s="36" t="s">
        <v>13</v>
      </c>
      <c r="V64" s="37" t="s">
        <v>0</v>
      </c>
      <c r="W64" s="35" t="s">
        <v>1</v>
      </c>
      <c r="X64" s="35" t="s">
        <v>5</v>
      </c>
      <c r="Y64" s="35" t="s">
        <v>12</v>
      </c>
      <c r="Z64" s="36" t="s">
        <v>13</v>
      </c>
      <c r="AA64" s="44"/>
      <c r="AB64" s="45" t="s">
        <v>0</v>
      </c>
      <c r="AC64" s="46" t="s">
        <v>1</v>
      </c>
      <c r="AD64" s="46" t="s">
        <v>5</v>
      </c>
      <c r="AE64" s="46" t="s">
        <v>12</v>
      </c>
      <c r="AF64" s="28" t="s">
        <v>13</v>
      </c>
    </row>
    <row r="65" spans="1:32" s="1" customFormat="1" ht="49.5" customHeight="1" x14ac:dyDescent="0.2">
      <c r="A65" s="47" t="s">
        <v>36</v>
      </c>
      <c r="B65" s="207"/>
      <c r="C65" s="179"/>
      <c r="D65" s="190"/>
      <c r="E65" s="133"/>
      <c r="F65" s="115"/>
      <c r="G65" s="208"/>
      <c r="H65" s="31"/>
      <c r="I65" s="170"/>
      <c r="J65" s="170"/>
      <c r="K65" s="115"/>
      <c r="L65" s="130"/>
      <c r="M65" s="170"/>
      <c r="N65" s="131"/>
      <c r="O65" s="116"/>
      <c r="P65" s="115"/>
      <c r="Q65" s="201"/>
      <c r="R65" s="175"/>
      <c r="S65" s="169"/>
      <c r="T65" s="170"/>
      <c r="U65" s="200"/>
      <c r="V65" s="151" t="s">
        <v>38</v>
      </c>
      <c r="W65" s="152"/>
      <c r="X65" s="149"/>
      <c r="Y65" s="149"/>
      <c r="Z65" s="150"/>
      <c r="AA65" s="4"/>
      <c r="AB65" s="48" t="s">
        <v>25</v>
      </c>
      <c r="AC65" s="49"/>
      <c r="AD65" s="11"/>
      <c r="AE65" s="11"/>
    </row>
    <row r="66" spans="1:32" s="1" customFormat="1" ht="45" customHeight="1" thickBot="1" x14ac:dyDescent="0.25">
      <c r="A66" s="50" t="s">
        <v>37</v>
      </c>
      <c r="B66" s="211"/>
      <c r="C66" s="178"/>
      <c r="D66" s="196"/>
      <c r="E66" s="157"/>
      <c r="F66" s="148"/>
      <c r="G66" s="213"/>
      <c r="H66" s="71"/>
      <c r="I66" s="132"/>
      <c r="J66" s="203"/>
      <c r="K66" s="148"/>
      <c r="L66" s="158"/>
      <c r="M66" s="159"/>
      <c r="N66" s="135"/>
      <c r="O66" s="32"/>
      <c r="P66" s="204"/>
      <c r="Q66" s="173"/>
      <c r="R66" s="176"/>
      <c r="S66" s="177"/>
      <c r="T66" s="32"/>
      <c r="U66" s="204"/>
      <c r="V66" s="155" t="s">
        <v>38</v>
      </c>
      <c r="W66" s="156"/>
      <c r="X66" s="153"/>
      <c r="Y66" s="153"/>
      <c r="Z66" s="154"/>
      <c r="AA66" s="4"/>
      <c r="AB66" s="51" t="s">
        <v>26</v>
      </c>
      <c r="AC66" s="52"/>
      <c r="AD66" s="11"/>
      <c r="AE66" s="11"/>
    </row>
    <row r="67" spans="1:32" ht="29.25" customHeight="1" thickBot="1" x14ac:dyDescent="0.25">
      <c r="A67" s="41" t="s">
        <v>23</v>
      </c>
      <c r="B67" s="335">
        <f>B6+98</f>
        <v>45089</v>
      </c>
      <c r="C67" s="336"/>
      <c r="D67" s="336"/>
      <c r="E67" s="336"/>
      <c r="F67" s="337"/>
      <c r="G67" s="335">
        <f>G6+98</f>
        <v>45090</v>
      </c>
      <c r="H67" s="336"/>
      <c r="I67" s="336"/>
      <c r="J67" s="336"/>
      <c r="K67" s="337"/>
      <c r="L67" s="335">
        <f>L6+98</f>
        <v>45091</v>
      </c>
      <c r="M67" s="336"/>
      <c r="N67" s="336"/>
      <c r="O67" s="336"/>
      <c r="P67" s="337"/>
      <c r="Q67" s="335">
        <f>Q6+98</f>
        <v>45092</v>
      </c>
      <c r="R67" s="336"/>
      <c r="S67" s="336"/>
      <c r="T67" s="336"/>
      <c r="U67" s="337"/>
      <c r="V67" s="335">
        <f>V6+98</f>
        <v>45093</v>
      </c>
      <c r="W67" s="336"/>
      <c r="X67" s="336"/>
      <c r="Y67" s="336"/>
      <c r="Z67" s="337"/>
      <c r="AA67" s="335">
        <f>AA6+98</f>
        <v>45094</v>
      </c>
      <c r="AB67" s="336"/>
      <c r="AC67" s="336"/>
      <c r="AD67" s="336"/>
      <c r="AE67" s="337"/>
      <c r="AF67" s="29"/>
    </row>
    <row r="68" spans="1:32" s="2" customFormat="1" ht="27.6" customHeight="1" thickBot="1" x14ac:dyDescent="0.25">
      <c r="A68" s="42" t="s">
        <v>24</v>
      </c>
      <c r="B68" s="33" t="s">
        <v>0</v>
      </c>
      <c r="C68" s="34" t="s">
        <v>1</v>
      </c>
      <c r="D68" s="35" t="s">
        <v>5</v>
      </c>
      <c r="E68" s="35" t="s">
        <v>12</v>
      </c>
      <c r="F68" s="36" t="s">
        <v>13</v>
      </c>
      <c r="G68" s="33" t="s">
        <v>0</v>
      </c>
      <c r="H68" s="34" t="s">
        <v>1</v>
      </c>
      <c r="I68" s="34" t="s">
        <v>5</v>
      </c>
      <c r="J68" s="34" t="s">
        <v>12</v>
      </c>
      <c r="K68" s="43" t="s">
        <v>13</v>
      </c>
      <c r="L68" s="33" t="s">
        <v>0</v>
      </c>
      <c r="M68" s="34" t="s">
        <v>1</v>
      </c>
      <c r="N68" s="34" t="s">
        <v>5</v>
      </c>
      <c r="O68" s="34" t="s">
        <v>12</v>
      </c>
      <c r="P68" s="43" t="s">
        <v>13</v>
      </c>
      <c r="Q68" s="37" t="s">
        <v>0</v>
      </c>
      <c r="R68" s="35" t="s">
        <v>1</v>
      </c>
      <c r="S68" s="35" t="s">
        <v>5</v>
      </c>
      <c r="T68" s="35" t="s">
        <v>12</v>
      </c>
      <c r="U68" s="36" t="s">
        <v>13</v>
      </c>
      <c r="V68" s="37" t="s">
        <v>0</v>
      </c>
      <c r="W68" s="34" t="s">
        <v>1</v>
      </c>
      <c r="X68" s="35" t="s">
        <v>5</v>
      </c>
      <c r="Y68" s="35" t="s">
        <v>12</v>
      </c>
      <c r="Z68" s="36" t="s">
        <v>13</v>
      </c>
      <c r="AA68" s="44"/>
      <c r="AB68" s="45" t="s">
        <v>0</v>
      </c>
      <c r="AC68" s="46" t="s">
        <v>1</v>
      </c>
      <c r="AD68" s="46" t="s">
        <v>5</v>
      </c>
      <c r="AE68" s="46" t="s">
        <v>12</v>
      </c>
      <c r="AF68" s="28" t="s">
        <v>13</v>
      </c>
    </row>
    <row r="69" spans="1:32" s="1" customFormat="1" ht="49.5" customHeight="1" x14ac:dyDescent="0.2">
      <c r="A69" s="47" t="s">
        <v>36</v>
      </c>
      <c r="B69" s="160"/>
      <c r="C69" s="214"/>
      <c r="D69" s="197"/>
      <c r="E69" s="263"/>
      <c r="F69" s="133"/>
      <c r="G69" s="207"/>
      <c r="H69" s="257"/>
      <c r="I69" s="116"/>
      <c r="J69" s="116"/>
      <c r="K69" s="134"/>
      <c r="L69" s="198"/>
      <c r="M69" s="146"/>
      <c r="N69" s="161"/>
      <c r="O69" s="179"/>
      <c r="P69" s="200"/>
      <c r="Q69" s="221"/>
      <c r="R69" s="169"/>
      <c r="S69" s="116"/>
      <c r="T69" s="25"/>
      <c r="U69" s="224"/>
      <c r="V69" s="162" t="s">
        <v>38</v>
      </c>
      <c r="W69" s="152"/>
      <c r="X69" s="149"/>
      <c r="Y69" s="149"/>
      <c r="Z69" s="150"/>
      <c r="AA69" s="4"/>
      <c r="AB69" s="48" t="s">
        <v>25</v>
      </c>
      <c r="AC69" s="49"/>
      <c r="AD69" s="11"/>
      <c r="AE69" s="11"/>
    </row>
    <row r="70" spans="1:32" s="1" customFormat="1" ht="45" customHeight="1" thickBot="1" x14ac:dyDescent="0.25">
      <c r="A70" s="50" t="s">
        <v>37</v>
      </c>
      <c r="B70" s="163"/>
      <c r="C70" s="203"/>
      <c r="D70" s="181"/>
      <c r="E70" s="203"/>
      <c r="F70" s="264"/>
      <c r="G70" s="211"/>
      <c r="H70" s="212"/>
      <c r="I70" s="132"/>
      <c r="J70" s="203"/>
      <c r="K70" s="164"/>
      <c r="L70" s="226"/>
      <c r="M70" s="158"/>
      <c r="N70" s="132"/>
      <c r="O70" s="178"/>
      <c r="P70" s="204"/>
      <c r="Q70" s="211"/>
      <c r="R70" s="177"/>
      <c r="S70" s="32"/>
      <c r="T70" s="203"/>
      <c r="U70" s="204"/>
      <c r="V70" s="185" t="s">
        <v>38</v>
      </c>
      <c r="W70" s="156"/>
      <c r="X70" s="153"/>
      <c r="Y70" s="153"/>
      <c r="Z70" s="154"/>
      <c r="AA70" s="4"/>
      <c r="AB70" s="51" t="s">
        <v>26</v>
      </c>
      <c r="AC70" s="52"/>
      <c r="AD70" s="11"/>
      <c r="AE70" s="11"/>
    </row>
    <row r="71" spans="1:32" s="1" customFormat="1" ht="28.5" customHeight="1" thickBot="1" x14ac:dyDescent="0.25">
      <c r="A71" s="123" t="s">
        <v>10</v>
      </c>
      <c r="B71" s="124"/>
      <c r="C71" s="6"/>
      <c r="D71" s="18"/>
      <c r="E71" s="18"/>
      <c r="F71" s="4"/>
      <c r="G71" s="6"/>
      <c r="H71" s="6"/>
      <c r="I71" s="18"/>
      <c r="J71" s="18"/>
      <c r="K71" s="10"/>
      <c r="L71" s="10"/>
      <c r="M71" s="6"/>
      <c r="N71" s="9"/>
      <c r="O71" s="9"/>
      <c r="P71" s="7"/>
      <c r="Q71" s="9"/>
      <c r="R71" s="6"/>
      <c r="S71" s="4"/>
      <c r="T71" s="4"/>
      <c r="U71" s="4"/>
      <c r="V71" s="8"/>
      <c r="W71" s="8"/>
      <c r="X71" s="4"/>
      <c r="Y71" s="4"/>
      <c r="Z71" s="4"/>
      <c r="AA71" s="4"/>
      <c r="AB71" s="22"/>
      <c r="AC71" s="4"/>
      <c r="AD71" s="9"/>
      <c r="AE71" s="11"/>
    </row>
    <row r="72" spans="1:32" ht="29.25" customHeight="1" thickBot="1" x14ac:dyDescent="0.25">
      <c r="A72" s="41" t="s">
        <v>23</v>
      </c>
      <c r="B72" s="335">
        <f>B6+105</f>
        <v>45096</v>
      </c>
      <c r="C72" s="336"/>
      <c r="D72" s="336"/>
      <c r="E72" s="336"/>
      <c r="F72" s="337"/>
      <c r="G72" s="335">
        <f>G6+105</f>
        <v>45097</v>
      </c>
      <c r="H72" s="336"/>
      <c r="I72" s="336"/>
      <c r="J72" s="336"/>
      <c r="K72" s="337"/>
      <c r="L72" s="335">
        <f>L6+105</f>
        <v>45098</v>
      </c>
      <c r="M72" s="336"/>
      <c r="N72" s="336"/>
      <c r="O72" s="336"/>
      <c r="P72" s="337"/>
      <c r="Q72" s="335">
        <f>Q6+105</f>
        <v>45099</v>
      </c>
      <c r="R72" s="336"/>
      <c r="S72" s="336"/>
      <c r="T72" s="336"/>
      <c r="U72" s="337"/>
      <c r="V72" s="335">
        <f>V6+105</f>
        <v>45100</v>
      </c>
      <c r="W72" s="336"/>
      <c r="X72" s="336"/>
      <c r="Y72" s="336"/>
      <c r="Z72" s="337"/>
      <c r="AA72" s="335">
        <f>AA6+105</f>
        <v>45101</v>
      </c>
      <c r="AB72" s="336"/>
      <c r="AC72" s="336"/>
      <c r="AD72" s="336"/>
      <c r="AE72" s="337"/>
      <c r="AF72" s="29"/>
    </row>
    <row r="73" spans="1:32" s="2" customFormat="1" ht="22.5" customHeight="1" thickBot="1" x14ac:dyDescent="0.25">
      <c r="A73" s="42" t="s">
        <v>24</v>
      </c>
      <c r="B73" s="33" t="s">
        <v>0</v>
      </c>
      <c r="C73" s="34" t="s">
        <v>1</v>
      </c>
      <c r="D73" s="34" t="s">
        <v>5</v>
      </c>
      <c r="E73" s="34" t="s">
        <v>12</v>
      </c>
      <c r="F73" s="43" t="s">
        <v>13</v>
      </c>
      <c r="G73" s="37" t="s">
        <v>0</v>
      </c>
      <c r="H73" s="35" t="s">
        <v>1</v>
      </c>
      <c r="I73" s="34" t="s">
        <v>5</v>
      </c>
      <c r="J73" s="34" t="s">
        <v>12</v>
      </c>
      <c r="K73" s="36" t="s">
        <v>13</v>
      </c>
      <c r="L73" s="33" t="s">
        <v>0</v>
      </c>
      <c r="M73" s="34" t="s">
        <v>1</v>
      </c>
      <c r="N73" s="34" t="s">
        <v>5</v>
      </c>
      <c r="O73" s="34" t="s">
        <v>12</v>
      </c>
      <c r="P73" s="43" t="s">
        <v>13</v>
      </c>
      <c r="Q73" s="37" t="s">
        <v>0</v>
      </c>
      <c r="R73" s="35" t="s">
        <v>1</v>
      </c>
      <c r="S73" s="35" t="s">
        <v>5</v>
      </c>
      <c r="T73" s="35" t="s">
        <v>12</v>
      </c>
      <c r="U73" s="36" t="s">
        <v>13</v>
      </c>
      <c r="V73" s="37" t="s">
        <v>0</v>
      </c>
      <c r="W73" s="35" t="s">
        <v>1</v>
      </c>
      <c r="X73" s="35" t="s">
        <v>5</v>
      </c>
      <c r="Y73" s="35" t="s">
        <v>12</v>
      </c>
      <c r="Z73" s="36" t="s">
        <v>13</v>
      </c>
      <c r="AA73" s="44"/>
      <c r="AB73" s="45" t="s">
        <v>0</v>
      </c>
      <c r="AC73" s="46" t="s">
        <v>1</v>
      </c>
      <c r="AD73" s="46" t="s">
        <v>5</v>
      </c>
      <c r="AE73" s="46" t="s">
        <v>12</v>
      </c>
      <c r="AF73" s="28" t="s">
        <v>13</v>
      </c>
    </row>
    <row r="74" spans="1:32" s="1" customFormat="1" ht="49.5" customHeight="1" x14ac:dyDescent="0.2">
      <c r="A74" s="47" t="s">
        <v>36</v>
      </c>
      <c r="B74" s="186"/>
      <c r="C74" s="179"/>
      <c r="D74" s="180"/>
      <c r="E74" s="170"/>
      <c r="F74" s="115"/>
      <c r="G74" s="215"/>
      <c r="H74" s="116"/>
      <c r="I74" s="183"/>
      <c r="J74" s="116"/>
      <c r="K74" s="216"/>
      <c r="L74" s="25"/>
      <c r="M74" s="146"/>
      <c r="N74" s="217"/>
      <c r="O74" s="25"/>
      <c r="P74" s="70"/>
      <c r="Q74" s="221"/>
      <c r="R74" s="25"/>
      <c r="S74" s="116"/>
      <c r="T74" s="25"/>
      <c r="U74" s="224"/>
      <c r="V74" s="151" t="s">
        <v>38</v>
      </c>
      <c r="W74" s="152"/>
      <c r="X74" s="149"/>
      <c r="Y74" s="149"/>
      <c r="Z74" s="150"/>
      <c r="AA74" s="4"/>
      <c r="AB74" s="48" t="s">
        <v>25</v>
      </c>
      <c r="AC74" s="49"/>
      <c r="AD74" s="11"/>
      <c r="AE74" s="11"/>
    </row>
    <row r="75" spans="1:32" s="1" customFormat="1" ht="45" customHeight="1" thickBot="1" x14ac:dyDescent="0.25">
      <c r="A75" s="50" t="s">
        <v>37</v>
      </c>
      <c r="B75" s="173"/>
      <c r="C75" s="218"/>
      <c r="D75" s="181"/>
      <c r="E75" s="157"/>
      <c r="F75" s="148"/>
      <c r="G75" s="211"/>
      <c r="H75" s="32"/>
      <c r="I75" s="32"/>
      <c r="J75" s="32"/>
      <c r="K75" s="220"/>
      <c r="L75" s="184"/>
      <c r="M75" s="158"/>
      <c r="N75" s="132"/>
      <c r="O75" s="11"/>
      <c r="P75" s="168"/>
      <c r="Q75" s="173"/>
      <c r="R75" s="177"/>
      <c r="S75" s="32"/>
      <c r="T75" s="203"/>
      <c r="U75" s="228"/>
      <c r="V75" s="155" t="s">
        <v>38</v>
      </c>
      <c r="W75" s="156"/>
      <c r="X75" s="153"/>
      <c r="Y75" s="153"/>
      <c r="Z75" s="154"/>
      <c r="AA75" s="4"/>
      <c r="AB75" s="51" t="s">
        <v>26</v>
      </c>
      <c r="AC75" s="52"/>
      <c r="AD75" s="11"/>
      <c r="AE75" s="11"/>
    </row>
    <row r="76" spans="1:32" s="1" customFormat="1" ht="6.75" customHeight="1" thickBot="1" x14ac:dyDescent="0.25">
      <c r="A76" s="76"/>
      <c r="B76" s="73"/>
      <c r="C76" s="74"/>
      <c r="D76" s="75"/>
      <c r="E76" s="75"/>
      <c r="F76" s="76"/>
      <c r="G76" s="74"/>
      <c r="H76" s="74"/>
      <c r="I76" s="75"/>
      <c r="J76" s="75"/>
      <c r="K76" s="77"/>
      <c r="L76" s="77"/>
      <c r="M76" s="74"/>
      <c r="N76" s="78"/>
      <c r="O76" s="78"/>
      <c r="P76" s="79"/>
      <c r="Q76" s="78"/>
      <c r="R76" s="74"/>
      <c r="S76" s="76"/>
      <c r="T76" s="76"/>
      <c r="U76" s="76"/>
      <c r="V76" s="80"/>
      <c r="W76" s="80"/>
      <c r="X76" s="76"/>
      <c r="Y76" s="76"/>
      <c r="Z76" s="76"/>
      <c r="AA76" s="76"/>
      <c r="AB76" s="83"/>
      <c r="AC76" s="4"/>
      <c r="AD76" s="9"/>
      <c r="AE76" s="11"/>
    </row>
    <row r="77" spans="1:32" ht="29.25" customHeight="1" thickBot="1" x14ac:dyDescent="0.25">
      <c r="A77" s="41" t="s">
        <v>23</v>
      </c>
      <c r="B77" s="341">
        <f>B6+112</f>
        <v>45103</v>
      </c>
      <c r="C77" s="342"/>
      <c r="D77" s="342"/>
      <c r="E77" s="342"/>
      <c r="F77" s="343"/>
      <c r="G77" s="341">
        <f>G6+112</f>
        <v>45104</v>
      </c>
      <c r="H77" s="342"/>
      <c r="I77" s="342"/>
      <c r="J77" s="342"/>
      <c r="K77" s="343"/>
      <c r="L77" s="341">
        <f>L6+112</f>
        <v>45105</v>
      </c>
      <c r="M77" s="342"/>
      <c r="N77" s="342"/>
      <c r="O77" s="342"/>
      <c r="P77" s="343"/>
      <c r="Q77" s="341">
        <f>Q6+112</f>
        <v>45106</v>
      </c>
      <c r="R77" s="342"/>
      <c r="S77" s="342"/>
      <c r="T77" s="342"/>
      <c r="U77" s="343"/>
      <c r="V77" s="341">
        <f>V6+112</f>
        <v>45107</v>
      </c>
      <c r="W77" s="342"/>
      <c r="X77" s="342"/>
      <c r="Y77" s="342"/>
      <c r="Z77" s="343"/>
      <c r="AA77" s="341">
        <f>AA6+112</f>
        <v>45108</v>
      </c>
      <c r="AB77" s="342"/>
      <c r="AC77" s="342"/>
      <c r="AD77" s="342"/>
      <c r="AE77" s="343"/>
      <c r="AF77" s="29"/>
    </row>
    <row r="78" spans="1:32" s="2" customFormat="1" ht="22.5" customHeight="1" thickBot="1" x14ac:dyDescent="0.25">
      <c r="A78" s="42" t="s">
        <v>24</v>
      </c>
      <c r="B78" s="33" t="s">
        <v>0</v>
      </c>
      <c r="C78" s="34" t="s">
        <v>1</v>
      </c>
      <c r="D78" s="34" t="s">
        <v>5</v>
      </c>
      <c r="E78" s="34" t="s">
        <v>12</v>
      </c>
      <c r="F78" s="43" t="s">
        <v>13</v>
      </c>
      <c r="G78" s="37" t="s">
        <v>0</v>
      </c>
      <c r="H78" s="35" t="s">
        <v>1</v>
      </c>
      <c r="I78" s="34" t="s">
        <v>5</v>
      </c>
      <c r="J78" s="34" t="s">
        <v>12</v>
      </c>
      <c r="K78" s="36" t="s">
        <v>13</v>
      </c>
      <c r="L78" s="33" t="s">
        <v>0</v>
      </c>
      <c r="M78" s="34" t="s">
        <v>1</v>
      </c>
      <c r="N78" s="34" t="s">
        <v>5</v>
      </c>
      <c r="O78" s="34" t="s">
        <v>12</v>
      </c>
      <c r="P78" s="43" t="s">
        <v>13</v>
      </c>
      <c r="Q78" s="37" t="s">
        <v>0</v>
      </c>
      <c r="R78" s="35" t="s">
        <v>1</v>
      </c>
      <c r="S78" s="35" t="s">
        <v>5</v>
      </c>
      <c r="T78" s="35" t="s">
        <v>12</v>
      </c>
      <c r="U78" s="54" t="s">
        <v>13</v>
      </c>
      <c r="V78" s="37" t="s">
        <v>0</v>
      </c>
      <c r="W78" s="35" t="s">
        <v>1</v>
      </c>
      <c r="X78" s="35" t="s">
        <v>5</v>
      </c>
      <c r="Y78" s="35" t="s">
        <v>12</v>
      </c>
      <c r="Z78" s="36" t="s">
        <v>13</v>
      </c>
      <c r="AA78" s="44"/>
      <c r="AB78" s="45" t="s">
        <v>0</v>
      </c>
      <c r="AC78" s="46" t="s">
        <v>1</v>
      </c>
      <c r="AD78" s="46" t="s">
        <v>5</v>
      </c>
      <c r="AE78" s="46" t="s">
        <v>12</v>
      </c>
      <c r="AF78" s="28" t="s">
        <v>13</v>
      </c>
    </row>
    <row r="79" spans="1:32" s="1" customFormat="1" ht="49.5" customHeight="1" x14ac:dyDescent="0.2">
      <c r="A79" s="47" t="s">
        <v>36</v>
      </c>
      <c r="B79" s="186"/>
      <c r="C79" s="169"/>
      <c r="D79" s="170"/>
      <c r="E79" s="139"/>
      <c r="F79" s="115"/>
      <c r="G79" s="207"/>
      <c r="H79" s="189"/>
      <c r="I79" s="25"/>
      <c r="J79" s="170"/>
      <c r="K79" s="133"/>
      <c r="L79" s="198"/>
      <c r="M79" s="146"/>
      <c r="N79" s="128"/>
      <c r="O79" s="169"/>
      <c r="P79" s="200"/>
      <c r="Q79" s="201"/>
      <c r="R79" s="116"/>
      <c r="S79" s="171"/>
      <c r="T79" s="202"/>
      <c r="U79" s="69"/>
      <c r="V79" s="151" t="s">
        <v>38</v>
      </c>
      <c r="W79" s="152"/>
      <c r="X79" s="149"/>
      <c r="Y79" s="149"/>
      <c r="Z79" s="150"/>
      <c r="AA79" s="4"/>
      <c r="AB79" s="48" t="s">
        <v>25</v>
      </c>
      <c r="AC79" s="49"/>
      <c r="AD79" s="11"/>
      <c r="AE79" s="11"/>
    </row>
    <row r="80" spans="1:32" s="1" customFormat="1" ht="45" customHeight="1" thickBot="1" x14ac:dyDescent="0.25">
      <c r="A80" s="50" t="s">
        <v>37</v>
      </c>
      <c r="B80" s="173"/>
      <c r="C80" s="172"/>
      <c r="D80" s="135"/>
      <c r="E80" s="203"/>
      <c r="F80" s="204"/>
      <c r="G80" s="222"/>
      <c r="H80" s="132"/>
      <c r="I80" s="71"/>
      <c r="J80" s="203"/>
      <c r="K80" s="148"/>
      <c r="L80" s="205"/>
      <c r="M80" s="71"/>
      <c r="N80" s="129"/>
      <c r="O80" s="172"/>
      <c r="P80" s="148"/>
      <c r="Q80" s="173"/>
      <c r="R80" s="177"/>
      <c r="S80" s="159"/>
      <c r="T80" s="203"/>
      <c r="U80" s="204"/>
      <c r="V80" s="155" t="s">
        <v>38</v>
      </c>
      <c r="W80" s="156"/>
      <c r="X80" s="153"/>
      <c r="Y80" s="153"/>
      <c r="Z80" s="154"/>
      <c r="AA80" s="4"/>
      <c r="AB80" s="51" t="s">
        <v>26</v>
      </c>
      <c r="AC80" s="52"/>
      <c r="AD80" s="11"/>
      <c r="AE80" s="11"/>
    </row>
    <row r="81" spans="1:32" s="16" customFormat="1" ht="45" customHeight="1" thickBot="1" x14ac:dyDescent="0.25">
      <c r="A81" s="266" t="s">
        <v>43</v>
      </c>
      <c r="B81" s="270"/>
      <c r="C81" s="17"/>
      <c r="D81" s="267"/>
      <c r="E81" s="9"/>
      <c r="F81" s="9"/>
      <c r="G81" s="17"/>
      <c r="H81" s="268"/>
      <c r="I81" s="21"/>
      <c r="J81" s="9"/>
      <c r="K81" s="117"/>
      <c r="L81" s="117"/>
      <c r="M81" s="21"/>
      <c r="N81" s="269"/>
      <c r="O81" s="17"/>
      <c r="P81" s="117"/>
      <c r="Q81" s="270"/>
      <c r="R81" s="8"/>
      <c r="S81" s="271"/>
      <c r="T81" s="9"/>
      <c r="U81" s="9"/>
      <c r="V81" s="15"/>
      <c r="W81" s="15"/>
      <c r="AA81" s="4"/>
      <c r="AB81" s="138"/>
      <c r="AC81" s="4"/>
      <c r="AD81" s="9"/>
      <c r="AE81" s="9"/>
    </row>
    <row r="82" spans="1:32" ht="29.25" customHeight="1" thickBot="1" x14ac:dyDescent="0.25">
      <c r="A82" s="41" t="s">
        <v>23</v>
      </c>
      <c r="B82" s="335">
        <f>B6+119</f>
        <v>45110</v>
      </c>
      <c r="C82" s="336"/>
      <c r="D82" s="336"/>
      <c r="E82" s="336"/>
      <c r="F82" s="337"/>
      <c r="G82" s="335">
        <f>G6+119</f>
        <v>45111</v>
      </c>
      <c r="H82" s="336"/>
      <c r="I82" s="336"/>
      <c r="J82" s="336"/>
      <c r="K82" s="337"/>
      <c r="L82" s="335">
        <f>L6+119</f>
        <v>45112</v>
      </c>
      <c r="M82" s="336"/>
      <c r="N82" s="336"/>
      <c r="O82" s="336"/>
      <c r="P82" s="337"/>
      <c r="Q82" s="335">
        <f>Q6+119</f>
        <v>45113</v>
      </c>
      <c r="R82" s="336"/>
      <c r="S82" s="336"/>
      <c r="T82" s="336"/>
      <c r="U82" s="337"/>
      <c r="V82" s="335">
        <f>V6+119</f>
        <v>45114</v>
      </c>
      <c r="W82" s="336"/>
      <c r="X82" s="336"/>
      <c r="Y82" s="336"/>
      <c r="Z82" s="337"/>
      <c r="AA82" s="335">
        <f>AA6+119</f>
        <v>45115</v>
      </c>
      <c r="AB82" s="336"/>
      <c r="AC82" s="336"/>
      <c r="AD82" s="336"/>
      <c r="AE82" s="337"/>
      <c r="AF82" s="29"/>
    </row>
    <row r="83" spans="1:32" s="2" customFormat="1" ht="22.5" customHeight="1" thickBot="1" x14ac:dyDescent="0.25">
      <c r="A83" s="42" t="s">
        <v>24</v>
      </c>
      <c r="B83" s="33" t="s">
        <v>0</v>
      </c>
      <c r="C83" s="34" t="s">
        <v>1</v>
      </c>
      <c r="D83" s="34" t="s">
        <v>5</v>
      </c>
      <c r="E83" s="34" t="s">
        <v>12</v>
      </c>
      <c r="F83" s="43" t="s">
        <v>13</v>
      </c>
      <c r="G83" s="33" t="s">
        <v>0</v>
      </c>
      <c r="H83" s="34" t="s">
        <v>1</v>
      </c>
      <c r="I83" s="34" t="s">
        <v>5</v>
      </c>
      <c r="J83" s="34" t="s">
        <v>12</v>
      </c>
      <c r="K83" s="43" t="s">
        <v>13</v>
      </c>
      <c r="L83" s="33" t="s">
        <v>0</v>
      </c>
      <c r="M83" s="34" t="s">
        <v>1</v>
      </c>
      <c r="N83" s="35" t="s">
        <v>5</v>
      </c>
      <c r="O83" s="35" t="s">
        <v>12</v>
      </c>
      <c r="P83" s="36" t="s">
        <v>13</v>
      </c>
      <c r="Q83" s="37" t="s">
        <v>0</v>
      </c>
      <c r="R83" s="35" t="s">
        <v>1</v>
      </c>
      <c r="S83" s="35" t="s">
        <v>5</v>
      </c>
      <c r="T83" s="35" t="s">
        <v>12</v>
      </c>
      <c r="U83" s="36" t="s">
        <v>13</v>
      </c>
      <c r="V83" s="33" t="s">
        <v>0</v>
      </c>
      <c r="W83" s="34" t="s">
        <v>1</v>
      </c>
      <c r="X83" s="34" t="s">
        <v>5</v>
      </c>
      <c r="Y83" s="34" t="s">
        <v>12</v>
      </c>
      <c r="Z83" s="43" t="s">
        <v>13</v>
      </c>
      <c r="AA83" s="44"/>
      <c r="AB83" s="45" t="s">
        <v>0</v>
      </c>
      <c r="AC83" s="46" t="s">
        <v>1</v>
      </c>
      <c r="AD83" s="46" t="s">
        <v>5</v>
      </c>
      <c r="AE83" s="46" t="s">
        <v>12</v>
      </c>
      <c r="AF83" s="28" t="s">
        <v>13</v>
      </c>
    </row>
    <row r="84" spans="1:32" s="1" customFormat="1" ht="49.5" customHeight="1" x14ac:dyDescent="0.2">
      <c r="A84" s="47" t="s">
        <v>36</v>
      </c>
      <c r="B84" s="261"/>
      <c r="C84" s="175"/>
      <c r="D84" s="116"/>
      <c r="E84" s="133"/>
      <c r="F84" s="115"/>
      <c r="G84" s="208"/>
      <c r="H84" s="31"/>
      <c r="I84" s="116"/>
      <c r="J84" s="170"/>
      <c r="K84" s="115"/>
      <c r="L84" s="130"/>
      <c r="M84" s="170"/>
      <c r="N84" s="131"/>
      <c r="O84" s="116"/>
      <c r="P84" s="209"/>
      <c r="Q84" s="201"/>
      <c r="R84" s="175"/>
      <c r="S84" s="169"/>
      <c r="T84" s="170"/>
      <c r="U84" s="200"/>
      <c r="V84" s="151" t="s">
        <v>38</v>
      </c>
      <c r="W84" s="152"/>
      <c r="X84" s="149"/>
      <c r="Y84" s="149"/>
      <c r="Z84" s="150"/>
      <c r="AA84" s="4"/>
      <c r="AB84" s="48" t="s">
        <v>25</v>
      </c>
      <c r="AC84" s="49"/>
      <c r="AD84" s="11"/>
      <c r="AE84" s="11"/>
    </row>
    <row r="85" spans="1:32" s="1" customFormat="1" ht="45" customHeight="1" thickBot="1" x14ac:dyDescent="0.25">
      <c r="A85" s="50" t="s">
        <v>37</v>
      </c>
      <c r="B85" s="211"/>
      <c r="C85" s="184"/>
      <c r="D85" s="32"/>
      <c r="E85" s="157"/>
      <c r="F85" s="148"/>
      <c r="G85" s="213"/>
      <c r="H85" s="71"/>
      <c r="I85" s="132"/>
      <c r="J85" s="203"/>
      <c r="K85" s="148"/>
      <c r="L85" s="158"/>
      <c r="M85" s="159"/>
      <c r="N85" s="135"/>
      <c r="O85" s="32"/>
      <c r="P85" s="204"/>
      <c r="Q85" s="173"/>
      <c r="R85" s="176"/>
      <c r="S85" s="177"/>
      <c r="T85" s="32"/>
      <c r="U85" s="204"/>
      <c r="V85" s="155" t="s">
        <v>38</v>
      </c>
      <c r="W85" s="156"/>
      <c r="X85" s="153"/>
      <c r="Y85" s="153"/>
      <c r="Z85" s="154"/>
      <c r="AA85" s="4"/>
      <c r="AB85" s="51" t="s">
        <v>26</v>
      </c>
      <c r="AC85" s="52"/>
      <c r="AD85" s="11"/>
      <c r="AE85" s="11"/>
    </row>
    <row r="86" spans="1:32" ht="29.25" customHeight="1" thickBot="1" x14ac:dyDescent="0.25">
      <c r="A86" s="41" t="s">
        <v>23</v>
      </c>
      <c r="B86" s="335">
        <f>B6+126</f>
        <v>45117</v>
      </c>
      <c r="C86" s="336"/>
      <c r="D86" s="336"/>
      <c r="E86" s="336"/>
      <c r="F86" s="337"/>
      <c r="G86" s="335">
        <f>G6+126</f>
        <v>45118</v>
      </c>
      <c r="H86" s="336"/>
      <c r="I86" s="336"/>
      <c r="J86" s="336"/>
      <c r="K86" s="337"/>
      <c r="L86" s="335">
        <f>L6+126</f>
        <v>45119</v>
      </c>
      <c r="M86" s="336"/>
      <c r="N86" s="336"/>
      <c r="O86" s="336"/>
      <c r="P86" s="337"/>
      <c r="Q86" s="335">
        <f>Q6+126</f>
        <v>45120</v>
      </c>
      <c r="R86" s="336"/>
      <c r="S86" s="336"/>
      <c r="T86" s="336"/>
      <c r="U86" s="337"/>
      <c r="V86" s="338">
        <f>V6+126</f>
        <v>45121</v>
      </c>
      <c r="W86" s="339"/>
      <c r="X86" s="339"/>
      <c r="Y86" s="339"/>
      <c r="Z86" s="340"/>
      <c r="AA86" s="335">
        <f>AA6+126</f>
        <v>45122</v>
      </c>
      <c r="AB86" s="336"/>
      <c r="AC86" s="336"/>
      <c r="AD86" s="336"/>
      <c r="AE86" s="337"/>
      <c r="AF86" s="29"/>
    </row>
    <row r="87" spans="1:32" s="2" customFormat="1" ht="22.5" customHeight="1" thickBot="1" x14ac:dyDescent="0.25">
      <c r="A87" s="42" t="s">
        <v>24</v>
      </c>
      <c r="B87" s="33" t="s">
        <v>0</v>
      </c>
      <c r="C87" s="34" t="s">
        <v>1</v>
      </c>
      <c r="D87" s="34" t="s">
        <v>5</v>
      </c>
      <c r="E87" s="34" t="s">
        <v>12</v>
      </c>
      <c r="F87" s="43" t="s">
        <v>13</v>
      </c>
      <c r="G87" s="33" t="s">
        <v>0</v>
      </c>
      <c r="H87" s="34" t="s">
        <v>1</v>
      </c>
      <c r="I87" s="34" t="s">
        <v>5</v>
      </c>
      <c r="J87" s="34" t="s">
        <v>12</v>
      </c>
      <c r="K87" s="43" t="s">
        <v>13</v>
      </c>
      <c r="L87" s="33" t="s">
        <v>0</v>
      </c>
      <c r="M87" s="34" t="s">
        <v>1</v>
      </c>
      <c r="N87" s="35" t="s">
        <v>5</v>
      </c>
      <c r="O87" s="35" t="s">
        <v>12</v>
      </c>
      <c r="P87" s="36" t="s">
        <v>13</v>
      </c>
      <c r="Q87" s="37" t="s">
        <v>0</v>
      </c>
      <c r="R87" s="35" t="s">
        <v>1</v>
      </c>
      <c r="S87" s="35" t="s">
        <v>5</v>
      </c>
      <c r="T87" s="35" t="s">
        <v>12</v>
      </c>
      <c r="U87" s="36" t="s">
        <v>13</v>
      </c>
      <c r="V87" s="33" t="s">
        <v>0</v>
      </c>
      <c r="W87" s="34" t="s">
        <v>1</v>
      </c>
      <c r="X87" s="34" t="s">
        <v>5</v>
      </c>
      <c r="Y87" s="34" t="s">
        <v>12</v>
      </c>
      <c r="Z87" s="43" t="s">
        <v>13</v>
      </c>
      <c r="AA87" s="44"/>
      <c r="AB87" s="45" t="s">
        <v>0</v>
      </c>
      <c r="AC87" s="46" t="s">
        <v>1</v>
      </c>
      <c r="AD87" s="46" t="s">
        <v>5</v>
      </c>
      <c r="AE87" s="46" t="s">
        <v>12</v>
      </c>
      <c r="AF87" s="28" t="s">
        <v>13</v>
      </c>
    </row>
    <row r="88" spans="1:32" s="1" customFormat="1" ht="49.5" customHeight="1" x14ac:dyDescent="0.2">
      <c r="A88" s="47" t="s">
        <v>36</v>
      </c>
      <c r="B88" s="160"/>
      <c r="C88" s="214"/>
      <c r="D88" s="139"/>
      <c r="E88" s="170"/>
      <c r="F88" s="115"/>
      <c r="G88" s="207"/>
      <c r="H88" s="179"/>
      <c r="I88" s="116"/>
      <c r="J88" s="116"/>
      <c r="K88" s="134"/>
      <c r="L88" s="198"/>
      <c r="M88" s="146"/>
      <c r="N88" s="161"/>
      <c r="O88" s="179"/>
      <c r="P88" s="200"/>
      <c r="Q88" s="201"/>
      <c r="R88" s="169"/>
      <c r="S88" s="25"/>
      <c r="T88" s="25"/>
      <c r="U88" s="224"/>
      <c r="V88" s="162" t="s">
        <v>38</v>
      </c>
      <c r="W88" s="152"/>
      <c r="X88" s="149"/>
      <c r="Y88" s="149"/>
      <c r="Z88" s="150"/>
      <c r="AA88" s="4"/>
      <c r="AB88" s="48" t="s">
        <v>25</v>
      </c>
      <c r="AC88" s="49"/>
      <c r="AD88" s="11"/>
      <c r="AE88" s="11"/>
    </row>
    <row r="89" spans="1:32" s="1" customFormat="1" ht="45" customHeight="1" thickBot="1" x14ac:dyDescent="0.25">
      <c r="A89" s="50" t="s">
        <v>37</v>
      </c>
      <c r="B89" s="163"/>
      <c r="C89" s="203"/>
      <c r="D89" s="187"/>
      <c r="E89" s="71"/>
      <c r="F89" s="225"/>
      <c r="G89" s="182"/>
      <c r="H89" s="178"/>
      <c r="I89" s="132"/>
      <c r="J89" s="203"/>
      <c r="K89" s="164"/>
      <c r="L89" s="173"/>
      <c r="M89" s="158"/>
      <c r="N89" s="132"/>
      <c r="O89" s="178"/>
      <c r="P89" s="204"/>
      <c r="Q89" s="11"/>
      <c r="R89" s="177"/>
      <c r="S89" s="265"/>
      <c r="T89" s="203"/>
      <c r="U89" s="204"/>
      <c r="V89" s="185" t="s">
        <v>38</v>
      </c>
      <c r="W89" s="156"/>
      <c r="X89" s="153"/>
      <c r="Y89" s="153"/>
      <c r="Z89" s="154"/>
      <c r="AA89" s="4"/>
      <c r="AB89" s="51" t="s">
        <v>26</v>
      </c>
      <c r="AC89" s="52"/>
      <c r="AD89" s="11"/>
      <c r="AE89" s="11"/>
    </row>
    <row r="90" spans="1:32" ht="29.25" customHeight="1" thickBot="1" x14ac:dyDescent="0.25">
      <c r="A90" s="41" t="s">
        <v>23</v>
      </c>
      <c r="B90" s="335">
        <f>B6+133</f>
        <v>45124</v>
      </c>
      <c r="C90" s="336"/>
      <c r="D90" s="336"/>
      <c r="E90" s="336"/>
      <c r="F90" s="337"/>
      <c r="G90" s="335">
        <f>G6+133</f>
        <v>45125</v>
      </c>
      <c r="H90" s="336"/>
      <c r="I90" s="336"/>
      <c r="J90" s="336"/>
      <c r="K90" s="337"/>
      <c r="L90" s="335">
        <f>L6+133</f>
        <v>45126</v>
      </c>
      <c r="M90" s="336"/>
      <c r="N90" s="336"/>
      <c r="O90" s="336"/>
      <c r="P90" s="337"/>
      <c r="Q90" s="335">
        <f>Q6+133</f>
        <v>45127</v>
      </c>
      <c r="R90" s="336"/>
      <c r="S90" s="336"/>
      <c r="T90" s="336"/>
      <c r="U90" s="337"/>
      <c r="V90" s="335">
        <f>V6+133</f>
        <v>45128</v>
      </c>
      <c r="W90" s="336"/>
      <c r="X90" s="336"/>
      <c r="Y90" s="336"/>
      <c r="Z90" s="337"/>
      <c r="AA90" s="335">
        <f>AA6+133</f>
        <v>45129</v>
      </c>
      <c r="AB90" s="336"/>
      <c r="AC90" s="336"/>
      <c r="AD90" s="336"/>
      <c r="AE90" s="337"/>
      <c r="AF90" s="29"/>
    </row>
    <row r="91" spans="1:32" s="2" customFormat="1" ht="22.5" customHeight="1" thickBot="1" x14ac:dyDescent="0.25">
      <c r="A91" s="42" t="s">
        <v>24</v>
      </c>
      <c r="B91" s="33" t="s">
        <v>0</v>
      </c>
      <c r="C91" s="34" t="s">
        <v>1</v>
      </c>
      <c r="D91" s="34" t="s">
        <v>5</v>
      </c>
      <c r="E91" s="34" t="s">
        <v>12</v>
      </c>
      <c r="F91" s="43" t="s">
        <v>13</v>
      </c>
      <c r="G91" s="33" t="s">
        <v>0</v>
      </c>
      <c r="H91" s="34" t="s">
        <v>1</v>
      </c>
      <c r="I91" s="34" t="s">
        <v>5</v>
      </c>
      <c r="J91" s="34" t="s">
        <v>12</v>
      </c>
      <c r="K91" s="43" t="s">
        <v>13</v>
      </c>
      <c r="L91" s="33" t="s">
        <v>0</v>
      </c>
      <c r="M91" s="34" t="s">
        <v>1</v>
      </c>
      <c r="N91" s="35" t="s">
        <v>5</v>
      </c>
      <c r="O91" s="35" t="s">
        <v>12</v>
      </c>
      <c r="P91" s="36" t="s">
        <v>13</v>
      </c>
      <c r="Q91" s="37" t="s">
        <v>0</v>
      </c>
      <c r="R91" s="35" t="s">
        <v>1</v>
      </c>
      <c r="S91" s="35" t="s">
        <v>5</v>
      </c>
      <c r="T91" s="35" t="s">
        <v>12</v>
      </c>
      <c r="U91" s="36" t="s">
        <v>13</v>
      </c>
      <c r="V91" s="33" t="s">
        <v>0</v>
      </c>
      <c r="W91" s="34" t="s">
        <v>1</v>
      </c>
      <c r="X91" s="34" t="s">
        <v>5</v>
      </c>
      <c r="Y91" s="34" t="s">
        <v>12</v>
      </c>
      <c r="Z91" s="43" t="s">
        <v>13</v>
      </c>
      <c r="AA91" s="44"/>
      <c r="AB91" s="45" t="s">
        <v>0</v>
      </c>
      <c r="AC91" s="46" t="s">
        <v>1</v>
      </c>
      <c r="AD91" s="46" t="s">
        <v>5</v>
      </c>
      <c r="AE91" s="46" t="s">
        <v>12</v>
      </c>
      <c r="AF91" s="28" t="s">
        <v>13</v>
      </c>
    </row>
    <row r="92" spans="1:32" s="1" customFormat="1" ht="49.5" customHeight="1" x14ac:dyDescent="0.2">
      <c r="A92" s="47" t="s">
        <v>36</v>
      </c>
      <c r="B92" s="186"/>
      <c r="C92" s="169"/>
      <c r="D92" s="180"/>
      <c r="E92" s="170"/>
      <c r="F92" s="115"/>
      <c r="G92" s="215"/>
      <c r="H92" s="116"/>
      <c r="I92" s="183"/>
      <c r="J92" s="134"/>
      <c r="K92" s="216"/>
      <c r="L92" s="25"/>
      <c r="M92" s="166"/>
      <c r="N92" s="217"/>
      <c r="O92" s="25"/>
      <c r="P92" s="70"/>
      <c r="Q92" s="201"/>
      <c r="R92" s="175"/>
      <c r="S92" s="116"/>
      <c r="T92" s="25"/>
      <c r="U92" s="224"/>
      <c r="V92" s="151" t="s">
        <v>38</v>
      </c>
      <c r="W92" s="152"/>
      <c r="X92" s="149"/>
      <c r="Y92" s="149"/>
      <c r="Z92" s="150"/>
      <c r="AA92" s="4"/>
      <c r="AB92" s="48" t="s">
        <v>25</v>
      </c>
      <c r="AC92" s="49"/>
      <c r="AD92" s="11"/>
      <c r="AE92" s="11"/>
    </row>
    <row r="93" spans="1:32" s="1" customFormat="1" ht="45" customHeight="1" thickBot="1" x14ac:dyDescent="0.25">
      <c r="A93" s="50" t="s">
        <v>37</v>
      </c>
      <c r="B93" s="173"/>
      <c r="C93" s="218"/>
      <c r="D93" s="181"/>
      <c r="E93" s="157"/>
      <c r="F93" s="148"/>
      <c r="G93" s="219"/>
      <c r="H93" s="32"/>
      <c r="I93" s="177"/>
      <c r="J93" s="164"/>
      <c r="K93" s="220"/>
      <c r="L93" s="184"/>
      <c r="M93" s="71"/>
      <c r="N93" s="132"/>
      <c r="O93" s="167"/>
      <c r="P93" s="168"/>
      <c r="Q93" s="173"/>
      <c r="R93" s="177"/>
      <c r="S93" s="32"/>
      <c r="T93" s="203"/>
      <c r="U93" s="228"/>
      <c r="V93" s="155" t="s">
        <v>38</v>
      </c>
      <c r="W93" s="156"/>
      <c r="X93" s="153"/>
      <c r="Y93" s="153"/>
      <c r="Z93" s="154"/>
      <c r="AA93" s="4"/>
      <c r="AB93" s="51" t="s">
        <v>26</v>
      </c>
      <c r="AC93" s="52"/>
      <c r="AD93" s="11"/>
      <c r="AE93" s="11"/>
    </row>
    <row r="94" spans="1:32" s="1" customFormat="1" ht="6.75" customHeight="1" x14ac:dyDescent="0.2">
      <c r="A94" s="76"/>
      <c r="B94" s="73"/>
      <c r="C94" s="74"/>
      <c r="D94" s="75"/>
      <c r="E94" s="75"/>
      <c r="F94" s="76"/>
      <c r="G94" s="74"/>
      <c r="H94" s="74"/>
      <c r="I94" s="75"/>
      <c r="J94" s="75"/>
      <c r="K94" s="77"/>
      <c r="L94" s="77"/>
      <c r="M94" s="74"/>
      <c r="N94" s="78"/>
      <c r="O94" s="78"/>
      <c r="P94" s="79"/>
      <c r="Q94" s="78"/>
      <c r="R94" s="74"/>
      <c r="S94" s="76"/>
      <c r="T94" s="76"/>
      <c r="U94" s="76"/>
      <c r="V94" s="80"/>
      <c r="W94" s="80"/>
      <c r="X94" s="76"/>
      <c r="Y94" s="76"/>
      <c r="Z94" s="76"/>
      <c r="AA94" s="76"/>
      <c r="AB94" s="83"/>
      <c r="AC94" s="4"/>
      <c r="AD94" s="9"/>
      <c r="AE94" s="11"/>
    </row>
    <row r="95" spans="1:32" x14ac:dyDescent="0.2">
      <c r="B95" s="3"/>
      <c r="C95" s="3"/>
      <c r="K95" s="19"/>
      <c r="AB95" s="12"/>
      <c r="AC95" s="3"/>
    </row>
    <row r="96" spans="1:32" s="2" customFormat="1" ht="13.5" customHeight="1" x14ac:dyDescent="0.2">
      <c r="A96" s="85">
        <v>1</v>
      </c>
      <c r="B96" s="86" t="s">
        <v>15</v>
      </c>
      <c r="C96" s="87"/>
      <c r="D96" s="87"/>
      <c r="E96" s="88"/>
      <c r="F96" s="89">
        <v>10</v>
      </c>
      <c r="G96" s="90" t="s">
        <v>18</v>
      </c>
      <c r="H96" s="91"/>
      <c r="I96" s="91"/>
      <c r="J96" s="92">
        <v>17</v>
      </c>
      <c r="K96" s="93" t="s">
        <v>19</v>
      </c>
      <c r="L96" s="91"/>
      <c r="M96" s="91"/>
      <c r="N96" s="93">
        <v>25</v>
      </c>
      <c r="O96" s="94" t="s">
        <v>30</v>
      </c>
      <c r="P96" s="57"/>
      <c r="Q96" s="353"/>
      <c r="R96" s="353"/>
      <c r="S96" s="19"/>
      <c r="T96" s="19"/>
      <c r="U96" s="58"/>
      <c r="V96" s="3"/>
      <c r="W96" s="20"/>
      <c r="X96" s="3"/>
      <c r="Y96" s="3"/>
      <c r="Z96" s="3"/>
      <c r="AA96" s="3"/>
      <c r="AB96" s="59"/>
      <c r="AC96" s="3"/>
      <c r="AD96" s="19"/>
      <c r="AE96" s="3"/>
    </row>
    <row r="97" spans="1:34" s="2" customFormat="1" ht="13.5" customHeight="1" x14ac:dyDescent="0.2">
      <c r="A97" s="95">
        <v>3</v>
      </c>
      <c r="B97" s="349" t="s">
        <v>17</v>
      </c>
      <c r="C97" s="349"/>
      <c r="D97" s="96"/>
      <c r="E97" s="97"/>
      <c r="F97" s="98">
        <v>11</v>
      </c>
      <c r="G97" s="99" t="s">
        <v>14</v>
      </c>
      <c r="H97" s="100"/>
      <c r="I97" s="24"/>
      <c r="J97" s="101">
        <v>18</v>
      </c>
      <c r="K97" s="99" t="s">
        <v>21</v>
      </c>
      <c r="N97" s="102">
        <v>27</v>
      </c>
      <c r="O97" s="103" t="s">
        <v>31</v>
      </c>
      <c r="P97" s="57"/>
      <c r="Q97" s="19"/>
      <c r="R97" s="19"/>
      <c r="S97" s="19"/>
      <c r="T97" s="19"/>
      <c r="U97" s="58"/>
      <c r="V97" s="20"/>
      <c r="W97" s="20"/>
      <c r="X97" s="3"/>
      <c r="Y97" s="3"/>
      <c r="Z97" s="3"/>
      <c r="AA97" s="3"/>
      <c r="AB97" s="59"/>
      <c r="AC97" s="3"/>
      <c r="AD97" s="19"/>
      <c r="AE97" s="3"/>
    </row>
    <row r="98" spans="1:34" s="2" customFormat="1" ht="13.5" customHeight="1" x14ac:dyDescent="0.2">
      <c r="A98" s="26">
        <v>4</v>
      </c>
      <c r="B98" s="356" t="s">
        <v>20</v>
      </c>
      <c r="C98" s="356"/>
      <c r="D98" s="104"/>
      <c r="E98" s="104"/>
      <c r="F98" s="98">
        <v>13</v>
      </c>
      <c r="G98" s="99" t="s">
        <v>28</v>
      </c>
      <c r="H98" s="99"/>
      <c r="I98" s="99"/>
      <c r="J98" s="105">
        <v>22</v>
      </c>
      <c r="K98" s="100" t="s">
        <v>8</v>
      </c>
      <c r="N98" s="125">
        <v>19</v>
      </c>
      <c r="O98" s="103" t="s">
        <v>34</v>
      </c>
      <c r="P98" s="57"/>
      <c r="Q98" s="3"/>
      <c r="R98" s="19"/>
      <c r="S98" s="19"/>
      <c r="T98" s="19"/>
      <c r="U98" s="58"/>
      <c r="V98" s="20"/>
      <c r="W98" s="20"/>
      <c r="X98" s="3"/>
      <c r="Y98" s="3"/>
      <c r="Z98" s="3"/>
      <c r="AA98" s="3"/>
      <c r="AB98" s="59"/>
      <c r="AC98" s="3"/>
      <c r="AD98" s="19"/>
      <c r="AE98" s="3"/>
      <c r="AH98" s="38" t="s">
        <v>27</v>
      </c>
    </row>
    <row r="99" spans="1:34" s="2" customFormat="1" ht="13.5" customHeight="1" x14ac:dyDescent="0.2">
      <c r="A99" s="26">
        <v>6</v>
      </c>
      <c r="B99" s="356" t="s">
        <v>22</v>
      </c>
      <c r="C99" s="357"/>
      <c r="D99" s="24"/>
      <c r="E99" s="24"/>
      <c r="F99" s="98">
        <v>14</v>
      </c>
      <c r="G99" s="106" t="s">
        <v>29</v>
      </c>
      <c r="H99" s="84"/>
      <c r="I99" s="84"/>
      <c r="J99" s="105">
        <v>23</v>
      </c>
      <c r="K99" s="104" t="s">
        <v>6</v>
      </c>
      <c r="N99" s="127">
        <v>9</v>
      </c>
      <c r="O99" s="126" t="s">
        <v>35</v>
      </c>
      <c r="P99" s="57"/>
      <c r="Q99" s="3"/>
      <c r="R99" s="3"/>
      <c r="S99" s="19"/>
      <c r="T99" s="60"/>
      <c r="U99" s="58"/>
      <c r="V99" s="20"/>
      <c r="W99" s="20"/>
      <c r="X99" s="3"/>
      <c r="Y99" s="3"/>
      <c r="Z99" s="3"/>
      <c r="AA99" s="3"/>
      <c r="AB99" s="59"/>
      <c r="AC99" s="3"/>
      <c r="AD99" s="19"/>
      <c r="AE99" s="3"/>
    </row>
    <row r="100" spans="1:34" s="2" customFormat="1" ht="13.5" customHeight="1" x14ac:dyDescent="0.2">
      <c r="A100" s="107">
        <v>8</v>
      </c>
      <c r="B100" s="108" t="s">
        <v>16</v>
      </c>
      <c r="C100" s="109"/>
      <c r="D100" s="109"/>
      <c r="E100" s="110"/>
      <c r="F100" s="111">
        <v>15</v>
      </c>
      <c r="G100" s="110" t="s">
        <v>11</v>
      </c>
      <c r="H100" s="109"/>
      <c r="I100" s="109"/>
      <c r="J100" s="112">
        <v>24</v>
      </c>
      <c r="K100" s="113" t="s">
        <v>32</v>
      </c>
      <c r="N100" s="113"/>
      <c r="O100" s="114"/>
      <c r="P100" s="57"/>
      <c r="Q100" s="3"/>
      <c r="R100" s="19"/>
      <c r="S100" s="19"/>
      <c r="T100" s="61"/>
      <c r="U100" s="58"/>
      <c r="V100" s="3"/>
      <c r="W100" s="20"/>
      <c r="X100" s="3"/>
      <c r="Y100" s="3"/>
      <c r="Z100" s="3"/>
      <c r="AA100" s="3"/>
      <c r="AB100" s="59"/>
      <c r="AC100" s="3"/>
      <c r="AD100" s="19"/>
      <c r="AE100" s="3"/>
    </row>
    <row r="101" spans="1:34" s="2" customFormat="1" ht="13.5" customHeight="1" x14ac:dyDescent="0.2">
      <c r="A101" s="39"/>
      <c r="B101" s="354"/>
      <c r="C101" s="355"/>
      <c r="D101" s="56"/>
      <c r="E101" s="56"/>
      <c r="F101" s="63"/>
      <c r="G101" s="64"/>
      <c r="H101" s="55"/>
      <c r="I101" s="55"/>
      <c r="J101" s="65"/>
      <c r="K101" s="56"/>
      <c r="L101" s="66"/>
      <c r="M101" s="55"/>
      <c r="N101" s="352" t="s">
        <v>33</v>
      </c>
      <c r="O101" s="352"/>
      <c r="P101" s="352"/>
      <c r="Q101" s="3"/>
      <c r="R101" s="19"/>
      <c r="S101" s="60"/>
      <c r="T101" s="60"/>
      <c r="U101" s="58"/>
      <c r="V101" s="3"/>
      <c r="W101" s="20"/>
      <c r="X101" s="3"/>
      <c r="Y101" s="3"/>
      <c r="Z101" s="3"/>
      <c r="AA101" s="3"/>
      <c r="AB101" s="59"/>
      <c r="AC101" s="3"/>
      <c r="AD101" s="19"/>
      <c r="AE101" s="3"/>
    </row>
    <row r="102" spans="1:34" s="2" customFormat="1" ht="13.5" customHeight="1" x14ac:dyDescent="0.2">
      <c r="A102" s="40"/>
      <c r="B102" s="350"/>
      <c r="C102" s="351"/>
      <c r="D102" s="61"/>
      <c r="E102" s="61"/>
      <c r="F102" s="19"/>
      <c r="G102" s="19"/>
      <c r="H102" s="19"/>
      <c r="I102" s="19"/>
      <c r="J102" s="19"/>
      <c r="K102" s="61"/>
      <c r="L102" s="62"/>
      <c r="M102" s="61"/>
      <c r="N102" s="60"/>
      <c r="O102" s="60"/>
      <c r="P102" s="61"/>
      <c r="Q102" s="3"/>
      <c r="R102" s="19"/>
      <c r="S102" s="61"/>
      <c r="T102" s="61"/>
      <c r="U102" s="20"/>
      <c r="V102" s="3"/>
      <c r="W102" s="20"/>
      <c r="X102" s="3"/>
      <c r="Y102" s="3"/>
      <c r="Z102" s="3"/>
      <c r="AA102" s="3"/>
      <c r="AB102" s="59"/>
      <c r="AC102" s="3"/>
      <c r="AD102" s="19"/>
      <c r="AE102" s="3"/>
    </row>
    <row r="103" spans="1:34" s="2" customFormat="1" x14ac:dyDescent="0.2">
      <c r="A103" s="9"/>
      <c r="B103" s="9"/>
      <c r="C103" s="19"/>
      <c r="D103" s="19"/>
      <c r="E103" s="19"/>
      <c r="F103" s="19"/>
      <c r="G103" s="19"/>
      <c r="H103" s="19"/>
      <c r="I103" s="19"/>
      <c r="J103" s="19"/>
      <c r="K103" s="19"/>
      <c r="L103" s="62"/>
      <c r="M103" s="60"/>
      <c r="N103" s="19"/>
      <c r="O103" s="19"/>
      <c r="P103" s="3"/>
      <c r="Q103" s="3"/>
      <c r="R103" s="19"/>
      <c r="S103" s="3"/>
      <c r="T103" s="3"/>
      <c r="U103" s="3"/>
      <c r="V103" s="3"/>
      <c r="W103" s="3"/>
      <c r="X103" s="3"/>
      <c r="Y103" s="3"/>
      <c r="Z103" s="3"/>
      <c r="AA103" s="3"/>
      <c r="AB103" s="59"/>
      <c r="AC103" s="3"/>
      <c r="AD103" s="19"/>
      <c r="AE103" s="3"/>
    </row>
    <row r="105" spans="1:34" ht="15.75" x14ac:dyDescent="0.25">
      <c r="M105" s="67"/>
    </row>
    <row r="106" spans="1:34" ht="15.75" x14ac:dyDescent="0.25">
      <c r="M106" s="68"/>
    </row>
    <row r="107" spans="1:34" ht="15.75" x14ac:dyDescent="0.25">
      <c r="M107" s="68"/>
    </row>
  </sheetData>
  <mergeCells count="134">
    <mergeCell ref="F5:H5"/>
    <mergeCell ref="A40:D40"/>
    <mergeCell ref="Q18:U18"/>
    <mergeCell ref="Q23:U23"/>
    <mergeCell ref="B23:F23"/>
    <mergeCell ref="Q6:U6"/>
    <mergeCell ref="B14:F14"/>
    <mergeCell ref="G14:K14"/>
    <mergeCell ref="Q14:U14"/>
    <mergeCell ref="L14:P14"/>
    <mergeCell ref="B27:F27"/>
    <mergeCell ref="G27:K27"/>
    <mergeCell ref="G23:K23"/>
    <mergeCell ref="B18:F18"/>
    <mergeCell ref="G18:K18"/>
    <mergeCell ref="L18:P18"/>
    <mergeCell ref="V6:Z6"/>
    <mergeCell ref="L10:P10"/>
    <mergeCell ref="Q10:U10"/>
    <mergeCell ref="V10:Z10"/>
    <mergeCell ref="L6:P6"/>
    <mergeCell ref="B1:M3"/>
    <mergeCell ref="B6:F6"/>
    <mergeCell ref="B10:F10"/>
    <mergeCell ref="G10:K10"/>
    <mergeCell ref="S3:U3"/>
    <mergeCell ref="P2:Q2"/>
    <mergeCell ref="G6:K6"/>
    <mergeCell ref="V14:Z14"/>
    <mergeCell ref="Q27:U27"/>
    <mergeCell ref="V18:Z18"/>
    <mergeCell ref="V23:Z23"/>
    <mergeCell ref="L27:P27"/>
    <mergeCell ref="V27:Z27"/>
    <mergeCell ref="L23:P23"/>
    <mergeCell ref="X2:Z2"/>
    <mergeCell ref="L35:P35"/>
    <mergeCell ref="Q35:U35"/>
    <mergeCell ref="V35:Z35"/>
    <mergeCell ref="B31:F31"/>
    <mergeCell ref="G31:K31"/>
    <mergeCell ref="L31:P31"/>
    <mergeCell ref="Q31:U31"/>
    <mergeCell ref="B35:F35"/>
    <mergeCell ref="G35:K35"/>
    <mergeCell ref="V31:Z31"/>
    <mergeCell ref="B45:F45"/>
    <mergeCell ref="G45:K45"/>
    <mergeCell ref="L45:P45"/>
    <mergeCell ref="Q45:U45"/>
    <mergeCell ref="V45:Z45"/>
    <mergeCell ref="B41:F41"/>
    <mergeCell ref="G41:K41"/>
    <mergeCell ref="L41:P41"/>
    <mergeCell ref="Q41:U41"/>
    <mergeCell ref="B53:F53"/>
    <mergeCell ref="G53:K53"/>
    <mergeCell ref="L53:P53"/>
    <mergeCell ref="Q53:U53"/>
    <mergeCell ref="V53:Z53"/>
    <mergeCell ref="G49:K49"/>
    <mergeCell ref="B49:F49"/>
    <mergeCell ref="L49:P49"/>
    <mergeCell ref="Q49:U49"/>
    <mergeCell ref="B58:F58"/>
    <mergeCell ref="G58:K58"/>
    <mergeCell ref="L58:P58"/>
    <mergeCell ref="Q58:U58"/>
    <mergeCell ref="V58:Z58"/>
    <mergeCell ref="V63:Z63"/>
    <mergeCell ref="Q96:R96"/>
    <mergeCell ref="B101:C101"/>
    <mergeCell ref="B98:C98"/>
    <mergeCell ref="B99:C99"/>
    <mergeCell ref="AA82:AE82"/>
    <mergeCell ref="G72:K72"/>
    <mergeCell ref="L72:P72"/>
    <mergeCell ref="Q72:U72"/>
    <mergeCell ref="Q82:U82"/>
    <mergeCell ref="V82:Z82"/>
    <mergeCell ref="B97:C97"/>
    <mergeCell ref="L77:P77"/>
    <mergeCell ref="B102:C102"/>
    <mergeCell ref="B77:F77"/>
    <mergeCell ref="G77:K77"/>
    <mergeCell ref="N101:P101"/>
    <mergeCell ref="B86:F86"/>
    <mergeCell ref="G86:K86"/>
    <mergeCell ref="L86:P86"/>
    <mergeCell ref="AA77:AE77"/>
    <mergeCell ref="B67:F67"/>
    <mergeCell ref="AA6:AE6"/>
    <mergeCell ref="B82:F82"/>
    <mergeCell ref="G82:K82"/>
    <mergeCell ref="L82:P82"/>
    <mergeCell ref="G67:K67"/>
    <mergeCell ref="L67:P67"/>
    <mergeCell ref="Q67:U67"/>
    <mergeCell ref="V67:Z67"/>
    <mergeCell ref="B72:F72"/>
    <mergeCell ref="B4:C4"/>
    <mergeCell ref="AA58:AE58"/>
    <mergeCell ref="AA63:AE63"/>
    <mergeCell ref="AA67:AE67"/>
    <mergeCell ref="AA72:AE72"/>
    <mergeCell ref="B63:F63"/>
    <mergeCell ref="G63:K63"/>
    <mergeCell ref="L63:P63"/>
    <mergeCell ref="Q63:U63"/>
    <mergeCell ref="AA10:AE10"/>
    <mergeCell ref="AA14:AE14"/>
    <mergeCell ref="AA18:AE18"/>
    <mergeCell ref="AA23:AE23"/>
    <mergeCell ref="AA27:AE27"/>
    <mergeCell ref="AA31:AE31"/>
    <mergeCell ref="Q77:U77"/>
    <mergeCell ref="AA35:AE35"/>
    <mergeCell ref="AA41:AE41"/>
    <mergeCell ref="AA45:AE45"/>
    <mergeCell ref="AA49:AE49"/>
    <mergeCell ref="AA53:AE53"/>
    <mergeCell ref="V72:Z72"/>
    <mergeCell ref="V49:Z49"/>
    <mergeCell ref="V41:Z41"/>
    <mergeCell ref="V77:Z77"/>
    <mergeCell ref="Q86:U86"/>
    <mergeCell ref="V86:Z86"/>
    <mergeCell ref="AA86:AE86"/>
    <mergeCell ref="B90:F90"/>
    <mergeCell ref="G90:K90"/>
    <mergeCell ref="L90:P90"/>
    <mergeCell ref="Q90:U90"/>
    <mergeCell ref="V90:Z90"/>
    <mergeCell ref="AA90:AE90"/>
  </mergeCells>
  <phoneticPr fontId="0" type="noConversion"/>
  <printOptions horizontalCentered="1" verticalCentered="1"/>
  <pageMargins left="0.19685039370078741" right="0.59055118110236227" top="0.15748031496062992" bottom="0.15748031496062992" header="0.15748031496062992" footer="0.15748031496062992"/>
  <pageSetup paperSize="8" scale="71" fitToHeight="0" orientation="landscape" r:id="rId1"/>
  <headerFooter alignWithMargins="0">
    <oddFooter>&amp;C&amp;"Arial,Gras italique"&amp;KFF0000SCO-013 V1.0</oddFooter>
  </headerFooter>
  <rowBreaks count="3" manualBreakCount="3">
    <brk id="22" max="29" man="1"/>
    <brk id="39" max="29" man="1"/>
    <brk id="76" max="29" man="1"/>
  </rowBreaks>
  <colBreaks count="1" manualBreakCount="1">
    <brk id="9" max="101" man="1"/>
  </colBreaks>
  <drawing r:id="rId2"/>
  <legacyDrawing r:id="rId3"/>
  <oleObjects>
    <mc:AlternateContent xmlns:mc="http://schemas.openxmlformats.org/markup-compatibility/2006">
      <mc:Choice Requires="x14">
        <oleObject progId="Photoshop.Image.10" shapeId="1983" r:id="rId4">
          <objectPr defaultSize="0" autoPict="0" r:id="rId5">
            <anchor moveWithCells="1">
              <from>
                <xdr:col>25</xdr:col>
                <xdr:colOff>352425</xdr:colOff>
                <xdr:row>1</xdr:row>
                <xdr:rowOff>228600</xdr:rowOff>
              </from>
              <to>
                <xdr:col>31</xdr:col>
                <xdr:colOff>104775</xdr:colOff>
                <xdr:row>4</xdr:row>
                <xdr:rowOff>190500</xdr:rowOff>
              </to>
            </anchor>
          </objectPr>
        </oleObject>
      </mc:Choice>
      <mc:Fallback>
        <oleObject progId="Photoshop.Image.10" shapeId="198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Global</vt:lpstr>
      <vt:lpstr>Global!Zone_d_impression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David TANGUY</cp:lastModifiedBy>
  <cp:lastPrinted>2022-09-23T06:37:24Z</cp:lastPrinted>
  <dcterms:created xsi:type="dcterms:W3CDTF">1996-10-21T11:03:58Z</dcterms:created>
  <dcterms:modified xsi:type="dcterms:W3CDTF">2023-02-27T07:07:12Z</dcterms:modified>
</cp:coreProperties>
</file>